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4"/>
  </bookViews>
  <sheets>
    <sheet name="титул" sheetId="1" r:id="rId1"/>
    <sheet name="общ.свед" sheetId="2" r:id="rId2"/>
    <sheet name="результаты (1-3)" sheetId="3" r:id="rId3"/>
    <sheet name="4-5 гос.задание" sheetId="4" r:id="rId4"/>
    <sheet name="план-касса" sheetId="5" r:id="rId5"/>
    <sheet name="доп., имущ., подписи" sheetId="6" r:id="rId6"/>
  </sheets>
  <definedNames>
    <definedName name="_xlnm.Print_Titles" localSheetId="4">'план-касса'!$2:$7</definedName>
    <definedName name="_xlnm.Print_Area" localSheetId="3">'4-5 гос.задание'!$A$1:$DD$74</definedName>
    <definedName name="_xlnm.Print_Area" localSheetId="5">'доп., имущ., подписи'!$A$1:$DD$59</definedName>
    <definedName name="_xlnm.Print_Area" localSheetId="1">'общ.свед'!$A$1:$DD$31</definedName>
    <definedName name="_xlnm.Print_Area" localSheetId="4">'план-касса'!$A$1:$O$93</definedName>
    <definedName name="_xlnm.Print_Area" localSheetId="2">'результаты (1-3)'!$A$1:$DD$37</definedName>
    <definedName name="_xlnm.Print_Area" localSheetId="0">'титул'!$A$1:$DE$45</definedName>
  </definedNames>
  <calcPr fullCalcOnLoad="1"/>
</workbook>
</file>

<file path=xl/sharedStrings.xml><?xml version="1.0" encoding="utf-8"?>
<sst xmlns="http://schemas.openxmlformats.org/spreadsheetml/2006/main" count="583" uniqueCount="295">
  <si>
    <t>(подпись)</t>
  </si>
  <si>
    <t>Наименование показателя</t>
  </si>
  <si>
    <t>…</t>
  </si>
  <si>
    <t>СОГЛАСОВАНО</t>
  </si>
  <si>
    <t>УТВЕРЖДАЮ</t>
  </si>
  <si>
    <t>Руководитель учреждения</t>
  </si>
  <si>
    <t>(И.О. Фамилия)</t>
  </si>
  <si>
    <t>(дата)</t>
  </si>
  <si>
    <t>ОТЧЕТ</t>
  </si>
  <si>
    <t xml:space="preserve"> год</t>
  </si>
  <si>
    <t>КОДЫ</t>
  </si>
  <si>
    <t>Форма по КФД</t>
  </si>
  <si>
    <t>"</t>
  </si>
  <si>
    <t>Дата</t>
  </si>
  <si>
    <t>по ОКПО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</si>
  <si>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</si>
  <si>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</si>
  <si>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</si>
  <si>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</si>
  <si>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Единицы измерения показателей: руб.</t>
  </si>
  <si>
    <t>по ОКЕИ</t>
  </si>
  <si>
    <t>383</t>
  </si>
  <si>
    <t>Наименование органа,</t>
  </si>
  <si>
    <t>осуществляющего функции</t>
  </si>
  <si>
    <t>и полномочия</t>
  </si>
  <si>
    <t>учредителя</t>
  </si>
  <si>
    <t>Причины изменения численности</t>
  </si>
  <si>
    <t>Сотрудники, всего
(целые ед.)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</si>
  <si>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</si>
  <si>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</si>
  <si>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</si>
  <si>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</si>
  <si>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</si>
  <si>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Среднегодовая заработная плата</t>
  </si>
  <si>
    <t>II. Результат деятельности учреждения</t>
  </si>
  <si>
    <t>Адрес фактического местонахождения</t>
  </si>
  <si>
    <t>На начало отчетного
периода</t>
  </si>
  <si>
    <t>1. Нефинансовые активы, всего:</t>
  </si>
  <si>
    <t>1.1. Остаточная стоимость основных средств</t>
  </si>
  <si>
    <t>1.2. Амортизация основных средств</t>
  </si>
  <si>
    <t>1.3. Остаточная стоимость нематериальных активов</t>
  </si>
  <si>
    <t>1.5. Материальные запасы</t>
  </si>
  <si>
    <t>2. Финансовые активы, всего</t>
  </si>
  <si>
    <t>3. Обязательства, всего</t>
  </si>
  <si>
    <t>Справочно:</t>
  </si>
  <si>
    <t xml:space="preserve"> руб.</t>
  </si>
  <si>
    <t>Исполнение плана финансово-хозяйственной деятельности</t>
  </si>
  <si>
    <t>всего</t>
  </si>
  <si>
    <t>На конец
отчетного
периода</t>
  </si>
  <si>
    <t>в том числе:</t>
  </si>
  <si>
    <t>Х</t>
  </si>
  <si>
    <t>Остаток средств на начало года</t>
  </si>
  <si>
    <t>Остаток средств на конец года</t>
  </si>
  <si>
    <t>Дополнительные сведения по платным услугам</t>
  </si>
  <si>
    <t>За отчетный период</t>
  </si>
  <si>
    <t>Единицы
измерения</t>
  </si>
  <si>
    <t>Услуга № 1: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</si>
  <si>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</si>
  <si>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</si>
  <si>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</si>
  <si>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</si>
  <si>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2. Общее количество потребителей, воспользовавшихся услугами (работами) учреждения, всего</t>
  </si>
  <si>
    <t>платными для потребителя</t>
  </si>
  <si>
    <t>3. Количество жалоб потребителей</t>
  </si>
  <si>
    <t>4. Принятые по результатам рассмотрения жалоб меры:</t>
  </si>
  <si>
    <t>Услуга № 2:</t>
  </si>
  <si>
    <t>Услуга № 3:</t>
  </si>
  <si>
    <t>III.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</si>
  <si>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</si>
  <si>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</si>
  <si>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Сумма</t>
  </si>
  <si>
    <t>Исполнитель:</t>
  </si>
  <si>
    <t>(телефон)</t>
  </si>
  <si>
    <t>(наименование должности, фамилия, имя, отчество)</t>
  </si>
  <si>
    <t>за счет средств
от оказания платных услуг и иной приносящей доход деятельности</t>
  </si>
  <si>
    <t>В %
к предыдущему отчетному году</t>
  </si>
  <si>
    <t>1.4. Амортизация нематериальных
активов</t>
  </si>
  <si>
    <t>III квартале</t>
  </si>
  <si>
    <t>(наименование должностного лица, подписавшего документ)</t>
  </si>
  <si>
    <t>за 20</t>
  </si>
  <si>
    <t>год</t>
  </si>
  <si>
    <t xml:space="preserve">Наименование краевого </t>
  </si>
  <si>
    <t xml:space="preserve">государственного бюджетного </t>
  </si>
  <si>
    <t xml:space="preserve">краевого государственного бюджетного </t>
  </si>
  <si>
    <t>1.1. Основные виды деятельности учреждения :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</si>
  <si>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</si>
  <si>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оказываются учреждением  потребителям за плату в случаях, предусмотренных нормативными правовыми (правовыми) актами с указанием потребителей указанных услуг (работ):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</si>
  <si>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</si>
  <si>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</si>
  <si>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</si>
  <si>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за счет средств краевого бюджета</t>
  </si>
  <si>
    <t xml:space="preserve">План </t>
  </si>
  <si>
    <t>1. Общая балансовая (остаточная) стоимость
недвижимого краевого имущества, находящегося у учреждения на праве оперативного управления</t>
  </si>
  <si>
    <t>2. Общая балансовая (остаточная) стоимость
недвижимого краевого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</si>
  <si>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
недвижимого краевого имущества, находящегося у учреждения на праве оперативного управления, и переданного в безвозмездное пользование</t>
  </si>
  <si>
    <t>4. Общая балансовая (остаточная) стоимость движимого краевого имущества, находящегося у учреждения на праве оперативного управления</t>
  </si>
  <si>
    <t>5. Общая балансовая (остаточная) стоимость движимого краевого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</si>
  <si>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краевого имущества, находящегося у учреждения на праве оперативного управления, и переданного в безвозмездное пользование</t>
  </si>
  <si>
    <r>
      <t>7. Общая площадь объектов недвижимого краевого имущества, находящегося у учреждения на праве оперативного управления, м</t>
    </r>
    <r>
      <rPr>
        <vertAlign val="superscript"/>
        <sz val="11"/>
        <rFont val="Times New Roman"/>
        <family val="1"/>
      </rPr>
      <t>2</t>
    </r>
  </si>
  <si>
    <r>
      <t>8. Общая площадь объектов недвижимого краевого имущества, находящегося у учреждения на праве оперативного управления, и переданного в аренду, м</t>
    </r>
    <r>
      <rPr>
        <vertAlign val="superscript"/>
        <sz val="11"/>
        <rFont val="Times New Roman"/>
        <family val="1"/>
      </rPr>
      <t>2</t>
    </r>
  </si>
  <si>
    <r>
      <t>9. Общая площадь объектов недвижимого краевого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1"/>
        <rFont val="Times New Roman"/>
        <family val="1"/>
      </rPr>
      <t>2</t>
    </r>
  </si>
  <si>
    <t>10. Количество объектов недвижимого краевого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</si>
  <si>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краевым имуществом, находящимся у учреждения на праве оперативного управления</t>
  </si>
  <si>
    <t>3. Общая балансовая (остаточная) стоимость недвижимого краевого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</si>
  <si>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4. Общая балансовая (остаточная) стоимость особо ценного движимого краевого имущества, находящегося у учреждения на праве оперативного управления</t>
  </si>
  <si>
    <t>Главный бухгалтер</t>
  </si>
  <si>
    <t>2.1. 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</si>
  <si>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</t>
  </si>
  <si>
    <t>2.3. Дебиторская задолженность по выданным авансам за счет доходов, полученных от платной и иной приносящей доход деятельности</t>
  </si>
  <si>
    <t>3.1. Просроченная кредиторская задолженность</t>
  </si>
  <si>
    <t>1. Причины образования просроченной кредиторской задолженности:</t>
  </si>
  <si>
    <t>3.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</si>
  <si>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 Причины образования дебиторской задолженности, нереальной к взысканию:</t>
  </si>
  <si>
    <t>3.2. Кредиторская задолженность по расчетам с поставщиками и подрядчиками за счет средств краевого бюджета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</si>
  <si>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</si>
  <si>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Единица измерения</t>
  </si>
  <si>
    <t>Объемы оказания государственной услуги</t>
  </si>
  <si>
    <t>Значение, утвержденное в государст-венном зада-нии на очеред-ной финан-совый год</t>
  </si>
  <si>
    <t>Фактическое значение за очередной финансовый год</t>
  </si>
  <si>
    <t>Характеристика причин откло-нения от запла-нированного значения</t>
  </si>
  <si>
    <t>Источник(и) информации о фактическом значении показателя</t>
  </si>
  <si>
    <t>Качество государственной услуги</t>
  </si>
  <si>
    <t xml:space="preserve">4. Сведения об исполнении государственного задания на оказание государственных услуг </t>
  </si>
  <si>
    <t xml:space="preserve">5. Сведения об исполнении государственного задания на выполнение работ </t>
  </si>
  <si>
    <t>Источник информации о фактически достигнутых результатах</t>
  </si>
  <si>
    <t>*сведения заполняются по каждой услуге, доведенной государственным заданием на отчетный год</t>
  </si>
  <si>
    <t>(наименование государственной услуги)*</t>
  </si>
  <si>
    <t>**сведения заполняются по каждой работе, доведенной государственным заданием на отчетный год</t>
  </si>
  <si>
    <t>Код строки</t>
  </si>
  <si>
    <t>Код по бюджетной классификации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</si>
  <si>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</si>
  <si>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субсидии на финансовое обеспечение выполнения государственного задания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</si>
  <si>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</si>
  <si>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</si>
  <si>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</si>
  <si>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</si>
  <si>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</si>
  <si>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</si>
  <si>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</si>
  <si>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</si>
  <si>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стационарной форме"</t>
  </si>
  <si>
    <t>государственная услуга "Предоставление социального обслуживания в форме на дому"</t>
  </si>
  <si>
    <t>государственная работа "Создание и (или) ведение реестров и баз данных"</t>
  </si>
  <si>
    <t>&lt;…&gt;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</si>
  <si>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</si>
  <si>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</si>
  <si>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</si>
  <si>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</si>
  <si>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</si>
  <si>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</si>
  <si>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</si>
  <si>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</si>
  <si>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</si>
  <si>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</si>
  <si>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</si>
  <si>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</si>
  <si>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</si>
  <si>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</si>
  <si>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</si>
  <si>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</si>
  <si>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</si>
  <si>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</si>
  <si>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</si>
  <si>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</si>
  <si>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</si>
  <si>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</si>
  <si>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</si>
  <si>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</si>
  <si>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</si>
  <si>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</si>
  <si>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</si>
  <si>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</si>
  <si>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</si>
  <si>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</si>
  <si>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</si>
  <si>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</si>
  <si>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</si>
  <si>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</si>
  <si>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</si>
  <si>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</si>
  <si>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</si>
  <si>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</si>
  <si>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</si>
  <si>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</si>
  <si>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</si>
  <si>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</si>
  <si>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</si>
  <si>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</si>
  <si>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</si>
  <si>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</si>
  <si>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</si>
  <si>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</si>
  <si>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</si>
  <si>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430, 440</t>
  </si>
  <si>
    <t>Кассовые расходы</t>
  </si>
  <si>
    <t xml:space="preserve">2. Общая балансовая (остаточная) стоимость недвижимого краевого имущества, приобретенного учреждением в отчетном году за счет средств, выделенных учреждению на указанные цели  </t>
  </si>
  <si>
    <t xml:space="preserve">учреждения и об использовании закрепленного за ним имущества </t>
  </si>
  <si>
    <t>субсидии, предо-ставляемые в соответствии с абзацем вторым пункта 1 статьи 78.1 Бюджетного кодекса Российской Федерации</t>
  </si>
  <si>
    <t>февраля</t>
  </si>
  <si>
    <t>ПРИЛОЖЕНИЕ</t>
  </si>
  <si>
    <t>к Порядку составления и утверж-</t>
  </si>
  <si>
    <t>дения отчета о результатах деяте-</t>
  </si>
  <si>
    <t>льности подведомственного Ми-</t>
  </si>
  <si>
    <t>нистерству труда и социальной за-</t>
  </si>
  <si>
    <t xml:space="preserve">щиты Алтайского края краевого </t>
  </si>
  <si>
    <t>(краевого автономного) учрежде-</t>
  </si>
  <si>
    <t>ния и об использовании закреплен-</t>
  </si>
  <si>
    <t>ного за ним краевого имущества</t>
  </si>
  <si>
    <t xml:space="preserve">о результатах деятельности краевого государственного бюджетного (краевого автономного) </t>
  </si>
  <si>
    <t>(краевого автономного) учреждения</t>
  </si>
  <si>
    <t>I. Общие сведения о краевом государственном бюджетном (краевом автономном) учреждении</t>
  </si>
  <si>
    <t>19</t>
  </si>
  <si>
    <t>Министерство социальной защиты Алтайского края</t>
  </si>
  <si>
    <t>С.И.Гладышев</t>
  </si>
  <si>
    <t>01028319</t>
  </si>
  <si>
    <t>2267004095</t>
  </si>
  <si>
    <t>226701001</t>
  </si>
  <si>
    <t>659780,Алтайский край,Родинский район,с.Родино,ул. Ленина,д.228</t>
  </si>
  <si>
    <t>краевое государственное бюджетное учреждение социального обслуживания"Комплексный центр социального обслуживания населения Родинского района"</t>
  </si>
  <si>
    <t>Предоставление социальных услуг без обеспечения проживания престарелым и инвалидам</t>
  </si>
  <si>
    <t>Предоставление в пользование (аренду) средства ухода за пожилыми людьми и инвалидами,технических средств реабилитации (прокат)</t>
  </si>
  <si>
    <t>Устав,утвержденный приказом Главного управления Алтайского края по труду и социальной защите от 14.03.2016№87; Свидетельство о постановке на налоговый учет в налоговом органе серия 22№003252392</t>
  </si>
  <si>
    <t>Ввод социальных работников в штат,в связи с окончанием контракта по аутсорсингу</t>
  </si>
  <si>
    <t>Государственная работа"Профилактика обстоятельств,обуславливающих нуждаемость граждан в социальном обслуживании</t>
  </si>
  <si>
    <t>Государственная работа"Информационно-разьяснительная работа в сфере социальной защиты"</t>
  </si>
  <si>
    <t>Государственная работа "Организация и проведение культурно-массовых,социально-значимых мероприятий в сфере социальной защиты"</t>
  </si>
  <si>
    <t>Социальное сопровождение</t>
  </si>
  <si>
    <t>от прочих услуг</t>
  </si>
  <si>
    <t>1397945,00/191882,01</t>
  </si>
  <si>
    <t>Т.М.Визер</t>
  </si>
  <si>
    <t>главный бухгалтер Визер Татьяна Михайловна</t>
  </si>
  <si>
    <t>8(385-63)23-4-84</t>
  </si>
  <si>
    <t>Предоставление социального обслуживания в полустационарной форме</t>
  </si>
  <si>
    <t>Численность граждан,получивших социальные услуги</t>
  </si>
  <si>
    <t>человек</t>
  </si>
  <si>
    <t>отчетность о выполнении государственного задания</t>
  </si>
  <si>
    <t>Доля получателей услуг,получающих социальные услуги,от общего числа получателей социальных услуг,находящихся на социальном обслуживании в организации</t>
  </si>
  <si>
    <t>%</t>
  </si>
  <si>
    <t>более98,7</t>
  </si>
  <si>
    <t>Заявление на предоставление социальных услуг,ИППСУ,договор о предоставлении социальных услуг,акт сдачи приемки социальных услуг</t>
  </si>
  <si>
    <t>Удовлнтворенность получателей социальных услуг в оказаных социальных услугах</t>
  </si>
  <si>
    <t>более80</t>
  </si>
  <si>
    <t>Отсутствие жалоб получателей социальных услуг</t>
  </si>
  <si>
    <t>Количество нарушений санитарного законодательства в отчетном году,выявленных при проведении проверок</t>
  </si>
  <si>
    <t>единиц</t>
  </si>
  <si>
    <t>не более 1</t>
  </si>
  <si>
    <t>отсутствие предписаний о нарушении санитарного законодательства</t>
  </si>
  <si>
    <t>Укомплектование организации специалистами,оказывающими социальные услуги</t>
  </si>
  <si>
    <t>более 80</t>
  </si>
  <si>
    <t>Приказы директора о приеме на работу специалистов,вакансия психолога</t>
  </si>
  <si>
    <t>Повышение качества социальных услуг и эффективности их оказания(определяется,исходя из мероприятий,направленных на совершенствование деятельности организации,при предоставлении социального обслуживания)</t>
  </si>
  <si>
    <t>не менее 80</t>
  </si>
  <si>
    <t>План мероприятий направленных на совершенствование деятельности организации,акт сдачи приемки социальных услуг</t>
  </si>
  <si>
    <t>Доступность получения социальныхуслуг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услугами,возможность для самостоятельного передвижения по территории учреждения социального обслуживания,входа,выхода и перемещения внутри такой организации(в том числе для передвижения в креслах-колясках),для отдыха в сидячем положении, а также доступное размещение оборудования и носителей информации,дублирование текстовых сообщений голосывыми сообщениями,оснащение учреждениясоциального обслуживания знаками,выполненными рельефно-точечным шрифтом Брайля,ознакомление с ихпомощьюс надписями,знаками и инойтекстовой и графической информацией на территории учреждения, дублирование голосовой информации текстовой информацией,надписями и (или) световыми сигналами, информирование о представленных социальных услугах с использованием русского жестового языка(сурдоперевода),оказание иных видов посторонней помощи</t>
  </si>
  <si>
    <t>План мероприятий направленный на совершенствование деятельности организации,акт сдачи приемки социальных услуг</t>
  </si>
  <si>
    <t>Предоставление социального обслуживания в  форме на дому</t>
  </si>
  <si>
    <t>Предоставление социального обслуживания в форме на дому</t>
  </si>
  <si>
    <t>Численность граждан,получивших социальные услуги на дому</t>
  </si>
  <si>
    <t>заявление на предоставление социальных услуг,ИППСУ,договор о предоставлении социальных услуг,акт сдачи приемки социальных услуг,приказы директора о зачислении на обслуживание,о приостановках обслуживания</t>
  </si>
  <si>
    <t>Заявление на предоставление социальных услуг,ИППСУ,договор о предоставлении социальных услуг,акт сдачи приемки социальных услуг,приказы директора о зачислении на обслуживание,о приостановке обслуживания</t>
  </si>
  <si>
    <t>Отсутствие жалоб получателей социальных услуг,акты сдачи приемки социальных услуг</t>
  </si>
  <si>
    <t xml:space="preserve">Приказы директора о приеме на работу </t>
  </si>
  <si>
    <t>План проведения учебных совещаний с социальными работниками,акт сдачи приемки социальных услуг</t>
  </si>
  <si>
    <t>Доля получателей социальных услуг,получающих социальные услуги,от общего числа получателей социальных услуг,находящихся на социальном обслуживании в организации</t>
  </si>
  <si>
    <t>акт сдачи приемки социальных услуг</t>
  </si>
  <si>
    <t xml:space="preserve">Организация и проведение культурно-массовых,социально значимых мероприятий в сфере социальной защиты </t>
  </si>
  <si>
    <t>Результат, запланированный в государственном заданиина 2018год</t>
  </si>
  <si>
    <t xml:space="preserve">Фактическое значение за 2018год </t>
  </si>
  <si>
    <t>Организация и проведение мероприятий(в соответствии с НПА).штук</t>
  </si>
  <si>
    <t>Проведено мероприятий</t>
  </si>
  <si>
    <t>Организация и проведение мероприятий (штук)</t>
  </si>
  <si>
    <t>Проведено мероприятий-48</t>
  </si>
  <si>
    <t>Планы проведения мероприятий</t>
  </si>
  <si>
    <t>Информационно-разьяснительная работа в сфере социальной защиты</t>
  </si>
  <si>
    <t>Результат, запланированный в государственном задании на 2018год</t>
  </si>
  <si>
    <t>Фактическое значение за 2018год</t>
  </si>
  <si>
    <t>Журнал учета информационно-разьяснительной работы</t>
  </si>
  <si>
    <t>Профилактика обстоятельств,обуславливающих нуждаемость граждан в социальном обслуживании</t>
  </si>
  <si>
    <t xml:space="preserve">Фактическое значение на 2018год </t>
  </si>
  <si>
    <t>Количество граждан,человек-470</t>
  </si>
  <si>
    <t>Акты обследования условия жизнедеятельности гражданина,постановления КДН о постановке и снятии с учета,индивидуальные планы профилактической работы</t>
  </si>
  <si>
    <t>Количество граждан,человек-158</t>
  </si>
  <si>
    <t>Акты обследования условия жизнедеятельности гражданина</t>
  </si>
  <si>
    <t>Количество граждан,человек-145</t>
  </si>
  <si>
    <t>Индивидуальные программы получателей социальных услуг,договора социального обслуживания</t>
  </si>
  <si>
    <t>Создание и ведение реестров и баз данных</t>
  </si>
  <si>
    <t>12 отчетов</t>
  </si>
  <si>
    <t>Внесены данные в АИС СЗНАК на базе "АСУПД Тула"</t>
  </si>
  <si>
    <t>Штук 2500</t>
  </si>
  <si>
    <t>О.В.Котлярова</t>
  </si>
  <si>
    <t>Заместитель министра, начальник планово-финансового управления</t>
  </si>
  <si>
    <t>1002452,33/703979,92</t>
  </si>
  <si>
    <t>1002452,33/698097,52</t>
  </si>
  <si>
    <t>4014758,36/575411,06</t>
  </si>
  <si>
    <t>4083786,71/708812,63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</si>
</sst>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8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2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left" vertical="center" wrapText="1" indent="1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horizontal="left" vertical="top" wrapText="1" indent="2"/>
      <protection/>
    </xf>
    <xf numFmtId="0" fontId="3" fillId="0" borderId="16" xfId="53" applyFont="1" applyFill="1" applyBorder="1" applyAlignment="1">
      <alignment horizontal="center" vertical="center"/>
      <protection/>
    </xf>
    <xf numFmtId="2" fontId="3" fillId="0" borderId="16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left" vertical="top" wrapText="1" indent="2"/>
      <protection/>
    </xf>
    <xf numFmtId="2" fontId="3" fillId="0" borderId="15" xfId="53" applyNumberFormat="1" applyFont="1" applyFill="1" applyBorder="1" applyAlignment="1">
      <alignment horizontal="center" vertical="center"/>
      <protection/>
    </xf>
    <xf numFmtId="2" fontId="3" fillId="0" borderId="15" xfId="53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left"/>
      <protection/>
    </xf>
    <xf numFmtId="1" fontId="7" fillId="0" borderId="0" xfId="53" applyNumberFormat="1" applyFont="1" applyFill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2" fontId="3" fillId="33" borderId="16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2" fontId="3" fillId="0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2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view="pageBreakPreview" zoomScaleSheetLayoutView="100" workbookViewId="0" topLeftCell="A1">
      <selection activeCell="AZ9" sqref="AZ9"/>
    </sheetView>
  </sheetViews>
  <sheetFormatPr defaultColWidth="0.875" defaultRowHeight="12.75" customHeight="1"/>
  <cols>
    <col min="1" max="16384" width="0.875" style="2" customWidth="1"/>
  </cols>
  <sheetData>
    <row r="1" spans="68:108" s="1" customFormat="1" ht="18.75" customHeight="1">
      <c r="BP1" s="54" t="s">
        <v>199</v>
      </c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pans="68:108" s="1" customFormat="1" ht="17.25" customHeight="1">
      <c r="BP2" s="55" t="s">
        <v>200</v>
      </c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68:108" s="1" customFormat="1" ht="13.5" customHeight="1">
      <c r="BP3" s="55" t="s">
        <v>201</v>
      </c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68:108" s="1" customFormat="1" ht="13.5" customHeight="1">
      <c r="BP4" s="55" t="s">
        <v>202</v>
      </c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68:108" s="1" customFormat="1" ht="13.5" customHeight="1">
      <c r="BP5" s="55" t="s">
        <v>203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</row>
    <row r="6" spans="68:108" s="1" customFormat="1" ht="13.5" customHeight="1">
      <c r="BP6" s="55" t="s">
        <v>204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68:108" s="1" customFormat="1" ht="13.5" customHeight="1">
      <c r="BP7" s="55" t="s">
        <v>82</v>
      </c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68:108" s="1" customFormat="1" ht="13.5" customHeight="1">
      <c r="BP8" s="55" t="s">
        <v>205</v>
      </c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spans="68:108" s="1" customFormat="1" ht="13.5" customHeight="1">
      <c r="BP9" s="55" t="s">
        <v>206</v>
      </c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68:108" s="1" customFormat="1" ht="13.5" customHeight="1">
      <c r="BP10" s="55" t="s">
        <v>207</v>
      </c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ht="21" customHeight="1"/>
    <row r="12" spans="1:108" ht="15">
      <c r="A12" s="100" t="s">
        <v>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BP12" s="100" t="s">
        <v>4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</row>
    <row r="13" spans="1:108" ht="31.5" customHeight="1">
      <c r="A13" s="101" t="s">
        <v>290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P13" s="102" t="s">
        <v>5</v>
      </c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</row>
    <row r="14" spans="1:108" ht="22.5" customHeight="1">
      <c r="A14" s="103" t="s">
        <v>78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</row>
    <row r="15" spans="1:108" ht="1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Q15" s="98" t="s">
        <v>289</v>
      </c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F15" s="98" t="s">
        <v>213</v>
      </c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" customFormat="1" ht="12.75" customHeight="1">
      <c r="A16" s="99" t="s">
        <v>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Q16" s="99" t="s">
        <v>6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BP16" s="99" t="s">
        <v>0</v>
      </c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F16" s="99" t="s">
        <v>6</v>
      </c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</row>
    <row r="17" spans="1:91" ht="1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</row>
    <row r="18" spans="1:108" s="1" customFormat="1" ht="12">
      <c r="A18" s="96" t="s">
        <v>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AE18" s="6"/>
      <c r="AF18" s="6"/>
      <c r="AG18" s="6"/>
      <c r="AH18" s="6"/>
      <c r="AI18" s="7"/>
      <c r="AJ18" s="7"/>
      <c r="AK18" s="7"/>
      <c r="AL18" s="7"/>
      <c r="AM18" s="8"/>
      <c r="AN18" s="8"/>
      <c r="BP18" s="96" t="s">
        <v>7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T18" s="6"/>
      <c r="CU18" s="6"/>
      <c r="CV18" s="6"/>
      <c r="CW18" s="6"/>
      <c r="CX18" s="7"/>
      <c r="CY18" s="7"/>
      <c r="CZ18" s="7"/>
      <c r="DA18" s="7"/>
      <c r="DB18" s="8"/>
      <c r="DC18" s="8"/>
      <c r="DD18" s="8"/>
    </row>
    <row r="19" ht="30" customHeight="1"/>
    <row r="20" spans="1:108" s="4" customFormat="1" ht="15.75">
      <c r="A20" s="97" t="s">
        <v>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s="4" customFormat="1" ht="15.75">
      <c r="A21" s="97" t="s">
        <v>208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1:108" s="4" customFormat="1" ht="15.75">
      <c r="A22" s="97" t="s">
        <v>196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47:58" ht="15">
      <c r="AU23" s="2" t="s">
        <v>79</v>
      </c>
      <c r="BA23" s="98">
        <v>18</v>
      </c>
      <c r="BB23" s="98"/>
      <c r="BC23" s="98"/>
      <c r="BD23" s="98"/>
      <c r="BE23" s="98"/>
      <c r="BF23" s="2" t="s">
        <v>80</v>
      </c>
    </row>
    <row r="24" spans="93:108" ht="15">
      <c r="CO24" s="78" t="s">
        <v>10</v>
      </c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</row>
    <row r="25" spans="82:108" ht="30.75" customHeight="1">
      <c r="CD25" s="79" t="s">
        <v>11</v>
      </c>
      <c r="CE25" s="79"/>
      <c r="CF25" s="79"/>
      <c r="CG25" s="79"/>
      <c r="CH25" s="79"/>
      <c r="CI25" s="79"/>
      <c r="CJ25" s="79"/>
      <c r="CK25" s="79"/>
      <c r="CL25" s="79"/>
      <c r="CM25" s="79"/>
      <c r="CO25" s="80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93:108" ht="15" customHeight="1">
      <c r="CO26" s="83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33:108" ht="15">
      <c r="AG27" s="92" t="s">
        <v>12</v>
      </c>
      <c r="AH27" s="92"/>
      <c r="AI27" s="93"/>
      <c r="AJ27" s="93"/>
      <c r="AK27" s="93"/>
      <c r="AL27" s="93"/>
      <c r="AM27" s="94" t="s">
        <v>12</v>
      </c>
      <c r="AN27" s="94"/>
      <c r="AO27" s="93" t="s">
        <v>198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2">
        <v>20</v>
      </c>
      <c r="BJ27" s="92"/>
      <c r="BK27" s="92"/>
      <c r="BL27" s="92"/>
      <c r="BM27" s="95" t="s">
        <v>211</v>
      </c>
      <c r="BN27" s="95"/>
      <c r="BO27" s="95"/>
      <c r="BP27" s="95"/>
      <c r="BQ27" s="2" t="s">
        <v>9</v>
      </c>
      <c r="CM27" s="9" t="s">
        <v>13</v>
      </c>
      <c r="CO27" s="86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8"/>
    </row>
    <row r="28" spans="93:108" ht="15" customHeight="1">
      <c r="CO28" s="89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15">
      <c r="A29" s="15" t="s">
        <v>81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57"/>
      <c r="AI29" s="57"/>
      <c r="AJ29" s="57"/>
      <c r="AK29" s="57"/>
      <c r="AL29" s="57"/>
      <c r="AM29" s="62" t="s">
        <v>218</v>
      </c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57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69" t="s">
        <v>214</v>
      </c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</row>
    <row r="30" spans="1:108" ht="15" customHeight="1">
      <c r="A30" s="15" t="s">
        <v>82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57"/>
      <c r="AI30" s="57"/>
      <c r="AJ30" s="57"/>
      <c r="AK30" s="57"/>
      <c r="AL30" s="57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57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45" t="s">
        <v>14</v>
      </c>
      <c r="CN30" s="24"/>
      <c r="CO30" s="72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4"/>
    </row>
    <row r="31" spans="1:108" ht="41.25" customHeight="1">
      <c r="A31" s="15" t="s">
        <v>209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8"/>
      <c r="AH31" s="58"/>
      <c r="AI31" s="58"/>
      <c r="AJ31" s="58"/>
      <c r="AK31" s="58"/>
      <c r="AL31" s="58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58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7"/>
      <c r="CO31" s="75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15" customHeight="1">
      <c r="A32" s="2" t="s">
        <v>15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69" t="s">
        <v>215</v>
      </c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</row>
    <row r="33" spans="1:108" ht="15" customHeight="1">
      <c r="A33" s="5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7"/>
      <c r="CO33" s="75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2" t="s">
        <v>17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69" t="s">
        <v>216</v>
      </c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</row>
    <row r="35" spans="1:108" ht="15" customHeight="1">
      <c r="A35" s="5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7"/>
      <c r="CO35" s="75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29.25" customHeight="1">
      <c r="A36" s="11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9" t="s">
        <v>20</v>
      </c>
      <c r="CN36" s="50"/>
      <c r="CO36" s="65" t="s">
        <v>21</v>
      </c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7"/>
    </row>
    <row r="37" spans="1:108" ht="15" customHeight="1">
      <c r="A37" s="2" t="s">
        <v>22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ht="15" customHeight="1">
      <c r="A38" s="2" t="s">
        <v>23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ht="15" customHeight="1">
      <c r="A39" s="2" t="s">
        <v>24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ht="15" customHeight="1">
      <c r="A40" s="2" t="s">
        <v>25</v>
      </c>
      <c r="N40" s="68" t="s">
        <v>212</v>
      </c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</row>
    <row r="41" spans="14:108" ht="15" customHeight="1"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ht="15" customHeight="1">
      <c r="A42" s="2" t="s">
        <v>35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ht="15" customHeight="1">
      <c r="A43" s="2" t="s">
        <v>83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9" ht="15" customHeight="1">
      <c r="A44" s="24" t="s">
        <v>209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59"/>
      <c r="AN44" s="64" t="s">
        <v>217</v>
      </c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59"/>
    </row>
    <row r="45" spans="39:109" ht="15" customHeight="1"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</row>
    <row r="46" ht="3" customHeight="1"/>
  </sheetData>
  <sheetProtection/>
  <mergeCells count="41">
    <mergeCell ref="A12:AO12"/>
    <mergeCell ref="BP12:DD12"/>
    <mergeCell ref="A13:AO13"/>
    <mergeCell ref="BP13:DD13"/>
    <mergeCell ref="A14:AO14"/>
    <mergeCell ref="BP14:DD14"/>
    <mergeCell ref="CF15:DD15"/>
    <mergeCell ref="A16:O16"/>
    <mergeCell ref="Q16:AO16"/>
    <mergeCell ref="BP16:CD16"/>
    <mergeCell ref="CF16:DD16"/>
    <mergeCell ref="A17:X17"/>
    <mergeCell ref="BP17:CM17"/>
    <mergeCell ref="A15:O15"/>
    <mergeCell ref="Q15:AO15"/>
    <mergeCell ref="BP15:CD15"/>
    <mergeCell ref="A18:X18"/>
    <mergeCell ref="BP18:CM18"/>
    <mergeCell ref="A20:DD20"/>
    <mergeCell ref="A21:DD21"/>
    <mergeCell ref="A22:DD22"/>
    <mergeCell ref="BA23:BE23"/>
    <mergeCell ref="CO24:DD24"/>
    <mergeCell ref="CD25:CM25"/>
    <mergeCell ref="CO25:DD25"/>
    <mergeCell ref="CO26:DD28"/>
    <mergeCell ref="AG27:AH27"/>
    <mergeCell ref="AI27:AL27"/>
    <mergeCell ref="AM27:AN27"/>
    <mergeCell ref="AO27:BH27"/>
    <mergeCell ref="BI27:BL27"/>
    <mergeCell ref="BM27:BP27"/>
    <mergeCell ref="AM29:BZ31"/>
    <mergeCell ref="AN44:DD44"/>
    <mergeCell ref="CO36:DD36"/>
    <mergeCell ref="N40:DD40"/>
    <mergeCell ref="CO29:DD31"/>
    <mergeCell ref="AG32:CA33"/>
    <mergeCell ref="CO32:DD33"/>
    <mergeCell ref="AG34:CA35"/>
    <mergeCell ref="CO34:DD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8"/>
  <sheetViews>
    <sheetView view="pageBreakPreview" zoomScaleSheetLayoutView="100" workbookViewId="0" topLeftCell="A1">
      <selection activeCell="AI23" sqref="AI23:BG23"/>
    </sheetView>
  </sheetViews>
  <sheetFormatPr defaultColWidth="0.875" defaultRowHeight="12.75" customHeight="1"/>
  <cols>
    <col min="1" max="16384" width="0.875" style="2" customWidth="1"/>
  </cols>
  <sheetData>
    <row r="1" spans="1:108" ht="15">
      <c r="A1" s="100" t="s">
        <v>210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</row>
    <row r="2" ht="15" customHeight="1"/>
    <row r="3" ht="15" customHeight="1">
      <c r="A3" s="15" t="s">
        <v>84</v>
      </c>
    </row>
    <row r="4" spans="1:108" ht="30" customHeight="1">
      <c r="A4" s="140" t="s">
        <v>219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</row>
    <row r="5" spans="1:108" ht="30.75" customHeight="1">
      <c r="A5" s="139" t="s">
        <v>85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</row>
    <row r="6" spans="1:108" ht="30.75" customHeight="1">
      <c r="A6" s="140" t="s">
        <v>220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</row>
    <row r="7" spans="1:108" ht="46.5" customHeight="1">
      <c r="A7" s="139" t="s">
        <v>86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</row>
    <row r="8" spans="1:108" ht="19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</row>
    <row r="9" spans="1:108" ht="30.75" customHeight="1">
      <c r="A9" s="139" t="s">
        <v>87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</row>
    <row r="10" spans="1:108" ht="45" customHeight="1">
      <c r="A10" s="140" t="s">
        <v>221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ht="15" customHeight="1">
      <c r="A11" s="15" t="s">
        <v>88</v>
      </c>
    </row>
    <row r="12" ht="12" customHeight="1"/>
    <row r="13" spans="1:108" ht="45" customHeight="1">
      <c r="A13" s="126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  <c r="AI13" s="131" t="s">
        <v>36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30"/>
      <c r="BD13" s="131" t="s">
        <v>48</v>
      </c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30"/>
      <c r="BY13" s="131" t="s">
        <v>26</v>
      </c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30"/>
    </row>
    <row r="14" spans="1:108" ht="30" customHeight="1">
      <c r="A14" s="12"/>
      <c r="B14" s="118" t="s">
        <v>27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  <c r="AI14" s="107">
        <v>36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9"/>
      <c r="BD14" s="107">
        <v>65</v>
      </c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9"/>
      <c r="BY14" s="132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9"/>
    </row>
    <row r="15" spans="1:108" ht="15" customHeight="1">
      <c r="A15" s="14"/>
      <c r="B15" s="110" t="s">
        <v>28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1"/>
      <c r="AI15" s="112">
        <v>18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112">
        <v>50</v>
      </c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4"/>
      <c r="BY15" s="135" t="s">
        <v>222</v>
      </c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7"/>
    </row>
    <row r="16" spans="1:108" ht="30" customHeight="1">
      <c r="A16" s="13"/>
      <c r="B16" s="101" t="s">
        <v>29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17"/>
      <c r="AI16" s="115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116"/>
      <c r="BD16" s="115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116"/>
      <c r="BY16" s="138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17"/>
    </row>
    <row r="17" spans="1:108" ht="45" customHeight="1">
      <c r="A17" s="12"/>
      <c r="B17" s="118" t="s">
        <v>30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9"/>
      <c r="AI17" s="107">
        <v>14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9"/>
      <c r="BD17" s="107">
        <v>11</v>
      </c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9"/>
      <c r="BY17" s="132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ht="30" customHeight="1">
      <c r="A18" s="12"/>
      <c r="B18" s="118" t="s">
        <v>31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9"/>
      <c r="AI18" s="107">
        <v>4</v>
      </c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9"/>
      <c r="BD18" s="107">
        <v>4</v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9"/>
      <c r="BY18" s="132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ht="15" customHeight="1"/>
    <row r="20" ht="15" customHeight="1">
      <c r="A20" s="15" t="s">
        <v>89</v>
      </c>
    </row>
    <row r="21" ht="12" customHeight="1"/>
    <row r="22" spans="1:108" ht="15" customHeight="1">
      <c r="A22" s="120" t="s">
        <v>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126" t="s">
        <v>33</v>
      </c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ht="7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5"/>
      <c r="AI23" s="129" t="s">
        <v>90</v>
      </c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31" t="s">
        <v>74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30"/>
      <c r="CG23" s="131" t="s">
        <v>32</v>
      </c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1:108" ht="30" customHeight="1">
      <c r="A24" s="12"/>
      <c r="B24" s="118" t="s">
        <v>27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  <c r="AI24" s="107">
        <v>17580</v>
      </c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9"/>
      <c r="BH24" s="107">
        <v>2441</v>
      </c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9"/>
      <c r="CG24" s="107">
        <v>20021</v>
      </c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ht="15" customHeight="1">
      <c r="A25" s="14"/>
      <c r="B25" s="110" t="s">
        <v>28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1"/>
      <c r="AI25" s="112">
        <v>17497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H25" s="112">
        <v>2818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4"/>
      <c r="CG25" s="112">
        <v>20315</v>
      </c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30" customHeight="1">
      <c r="A26" s="13"/>
      <c r="B26" s="101" t="s">
        <v>29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17"/>
      <c r="AI26" s="115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116"/>
      <c r="BH26" s="115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16"/>
      <c r="CG26" s="115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116"/>
    </row>
    <row r="27" spans="1:108" ht="45" customHeight="1">
      <c r="A27" s="12"/>
      <c r="B27" s="118" t="s">
        <v>30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9"/>
      <c r="AI27" s="107">
        <v>19833</v>
      </c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9"/>
      <c r="BH27" s="107">
        <v>1085</v>
      </c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9"/>
      <c r="CG27" s="107">
        <v>20918</v>
      </c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49.5" customHeight="1">
      <c r="A28" s="12"/>
      <c r="B28" s="105" t="s">
        <v>31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  <c r="AI28" s="107">
        <v>13332</v>
      </c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9"/>
      <c r="BH28" s="107">
        <v>567</v>
      </c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9"/>
      <c r="CG28" s="107">
        <v>13899</v>
      </c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ht="48.75" customHeight="1"/>
    <row r="30" ht="19.5" customHeight="1"/>
    <row r="31" ht="15.75" customHeight="1"/>
  </sheetData>
  <sheetProtection/>
  <mergeCells count="51">
    <mergeCell ref="A1:DD1"/>
    <mergeCell ref="A4:DD4"/>
    <mergeCell ref="A5:DD5"/>
    <mergeCell ref="A6:DD6"/>
    <mergeCell ref="A7:DD7"/>
    <mergeCell ref="A8:DD8"/>
    <mergeCell ref="A9:DD9"/>
    <mergeCell ref="A10:DD10"/>
    <mergeCell ref="A13:AH13"/>
    <mergeCell ref="AI13:BC13"/>
    <mergeCell ref="BD13:BX13"/>
    <mergeCell ref="BY13:DD13"/>
    <mergeCell ref="B14:AH14"/>
    <mergeCell ref="AI14:BC14"/>
    <mergeCell ref="BD14:BX14"/>
    <mergeCell ref="BY14:DD14"/>
    <mergeCell ref="B15:AH15"/>
    <mergeCell ref="AI15:BC16"/>
    <mergeCell ref="BD15:BX16"/>
    <mergeCell ref="BY15:DD16"/>
    <mergeCell ref="B16:AH16"/>
    <mergeCell ref="BH24:CF24"/>
    <mergeCell ref="CG24:DD24"/>
    <mergeCell ref="B17:AH17"/>
    <mergeCell ref="AI17:BC17"/>
    <mergeCell ref="BD17:BX17"/>
    <mergeCell ref="BY17:DD17"/>
    <mergeCell ref="B18:AH18"/>
    <mergeCell ref="AI18:BC18"/>
    <mergeCell ref="BD18:BX18"/>
    <mergeCell ref="BY18:DD18"/>
    <mergeCell ref="AI27:BG27"/>
    <mergeCell ref="BH27:CF27"/>
    <mergeCell ref="CG27:DD27"/>
    <mergeCell ref="A22:AH23"/>
    <mergeCell ref="AI22:DD22"/>
    <mergeCell ref="AI23:BG23"/>
    <mergeCell ref="BH23:CF23"/>
    <mergeCell ref="CG23:DD23"/>
    <mergeCell ref="B24:AH24"/>
    <mergeCell ref="AI24:BG24"/>
    <mergeCell ref="B28:AH28"/>
    <mergeCell ref="AI28:BG28"/>
    <mergeCell ref="BH28:CF28"/>
    <mergeCell ref="CG28:DD28"/>
    <mergeCell ref="B25:AH25"/>
    <mergeCell ref="AI25:BG26"/>
    <mergeCell ref="BH25:CF26"/>
    <mergeCell ref="CG25:DD26"/>
    <mergeCell ref="B26:AH26"/>
    <mergeCell ref="B27:AH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SheetLayoutView="100" workbookViewId="0" topLeftCell="A10">
      <selection activeCell="BO20" sqref="BO20:CI20"/>
    </sheetView>
  </sheetViews>
  <sheetFormatPr defaultColWidth="0.875" defaultRowHeight="12.75" customHeight="1"/>
  <cols>
    <col min="1" max="16384" width="0.875" style="2" customWidth="1"/>
  </cols>
  <sheetData>
    <row r="1" spans="1:108" ht="15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</row>
    <row r="2" ht="3" customHeight="1"/>
    <row r="3" spans="1:108" ht="45" customHeight="1">
      <c r="A3" s="126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8"/>
      <c r="AT3" s="131" t="s">
        <v>36</v>
      </c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8"/>
      <c r="BO3" s="131" t="s">
        <v>48</v>
      </c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8"/>
      <c r="CJ3" s="131" t="s">
        <v>75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30"/>
    </row>
    <row r="4" spans="1:108" ht="15">
      <c r="A4" s="17"/>
      <c r="B4" s="147" t="s">
        <v>37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8"/>
      <c r="AT4" s="107">
        <v>1412792.55</v>
      </c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9"/>
      <c r="BO4" s="107">
        <v>1273508.58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9"/>
      <c r="CJ4" s="107">
        <v>90</v>
      </c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1:108" ht="15" customHeight="1">
      <c r="A5" s="17"/>
      <c r="B5" s="145" t="s">
        <v>28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6"/>
      <c r="AT5" s="107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9"/>
      <c r="BO5" s="107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9"/>
      <c r="CJ5" s="107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</row>
    <row r="6" spans="1:108" ht="30" customHeight="1">
      <c r="A6" s="17"/>
      <c r="B6" s="118" t="s">
        <v>38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9"/>
      <c r="AT6" s="107">
        <v>514833.41</v>
      </c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9"/>
      <c r="BO6" s="107">
        <v>368145.84</v>
      </c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9"/>
      <c r="CJ6" s="107">
        <v>71.5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ht="15" customHeight="1">
      <c r="A7" s="17"/>
      <c r="B7" s="147" t="s">
        <v>39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8"/>
      <c r="AT7" s="107">
        <v>3709446.49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9"/>
      <c r="BO7" s="107">
        <v>3779702.11</v>
      </c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9"/>
      <c r="CJ7" s="107">
        <v>101.9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30" customHeight="1">
      <c r="A8" s="17"/>
      <c r="B8" s="118" t="s">
        <v>40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9"/>
      <c r="AT8" s="107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9"/>
      <c r="BO8" s="107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9"/>
      <c r="CJ8" s="107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30" customHeight="1">
      <c r="A9" s="17"/>
      <c r="B9" s="118" t="s">
        <v>76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9"/>
      <c r="AT9" s="107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9"/>
      <c r="BO9" s="107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9"/>
      <c r="CJ9" s="107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 customHeight="1">
      <c r="A10" s="17"/>
      <c r="B10" s="147" t="s">
        <v>41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8"/>
      <c r="AT10" s="107">
        <v>356725.67</v>
      </c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9"/>
      <c r="BO10" s="107">
        <v>364129.27</v>
      </c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9"/>
      <c r="CJ10" s="107">
        <v>102</v>
      </c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ht="15" customHeight="1">
      <c r="A11" s="17"/>
      <c r="B11" s="147" t="s">
        <v>42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8"/>
      <c r="AT11" s="107">
        <v>1484000</v>
      </c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9"/>
      <c r="BO11" s="107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9"/>
      <c r="CJ11" s="107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5" customHeight="1">
      <c r="A12" s="17"/>
      <c r="B12" s="145" t="s">
        <v>28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6"/>
      <c r="AT12" s="107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9"/>
      <c r="BO12" s="107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9"/>
      <c r="CJ12" s="107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45.75" customHeight="1">
      <c r="A13" s="17"/>
      <c r="B13" s="118" t="s">
        <v>106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9"/>
      <c r="AT13" s="107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9"/>
      <c r="BO13" s="107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9"/>
      <c r="CJ13" s="107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48" customHeight="1">
      <c r="A14" s="17"/>
      <c r="B14" s="118" t="s">
        <v>107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107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O14" s="107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9"/>
      <c r="CJ14" s="107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64.5" customHeight="1">
      <c r="A15" s="17"/>
      <c r="B15" s="118" t="s">
        <v>108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2"/>
      <c r="AT15" s="107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4"/>
      <c r="BO15" s="107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4"/>
      <c r="CJ15" s="107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4"/>
    </row>
    <row r="16" spans="1:108" ht="15" customHeight="1">
      <c r="A16" s="17"/>
      <c r="B16" s="147" t="s">
        <v>43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8"/>
      <c r="AT16" s="107">
        <v>2400397.33</v>
      </c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9"/>
      <c r="BO16" s="107">
        <v>2662277.7</v>
      </c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9"/>
      <c r="CJ16" s="107">
        <v>110</v>
      </c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ht="15" customHeight="1">
      <c r="A17" s="17"/>
      <c r="B17" s="145" t="s">
        <v>28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6"/>
      <c r="AT17" s="107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107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9"/>
      <c r="CJ17" s="107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26.25" customHeight="1">
      <c r="A18" s="17"/>
      <c r="B18" s="118" t="s">
        <v>109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9"/>
      <c r="AT18" s="107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9"/>
      <c r="BO18" s="107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9"/>
      <c r="CJ18" s="107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62.25" customHeight="1">
      <c r="A19" s="17"/>
      <c r="B19" s="118" t="s">
        <v>113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9"/>
      <c r="AT19" s="107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9"/>
      <c r="BO19" s="107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9"/>
      <c r="CJ19" s="107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75" customHeight="1">
      <c r="A20" s="17"/>
      <c r="B20" s="118" t="s">
        <v>114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2"/>
      <c r="AT20" s="107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4"/>
      <c r="BO20" s="107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4"/>
      <c r="CJ20" s="107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ht="15" customHeight="1"/>
    <row r="22" spans="1:12" ht="15">
      <c r="A22" s="22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5" customHeight="1">
      <c r="A23" s="15" t="s">
        <v>110</v>
      </c>
    </row>
    <row r="24" spans="1:108" ht="30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</row>
    <row r="25" ht="15">
      <c r="A25" s="15" t="s">
        <v>112</v>
      </c>
    </row>
    <row r="26" spans="1:108" ht="30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</row>
    <row r="27" spans="1:108" ht="29.25" customHeight="1">
      <c r="A27" s="139" t="s">
        <v>111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</row>
    <row r="28" spans="1:24" ht="1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" t="s">
        <v>45</v>
      </c>
    </row>
    <row r="29" spans="1:23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</sheetData>
  <sheetProtection/>
  <mergeCells count="77">
    <mergeCell ref="A1:DD1"/>
    <mergeCell ref="A3:AS3"/>
    <mergeCell ref="AT3:BN3"/>
    <mergeCell ref="BO3:CI3"/>
    <mergeCell ref="CJ3:DD3"/>
    <mergeCell ref="B4:AS4"/>
    <mergeCell ref="AT4:BN4"/>
    <mergeCell ref="BO4:CI4"/>
    <mergeCell ref="CJ4:DD4"/>
    <mergeCell ref="B5:AS5"/>
    <mergeCell ref="AT5:BN5"/>
    <mergeCell ref="BO5:CI5"/>
    <mergeCell ref="CJ5:DD5"/>
    <mergeCell ref="B6:AS6"/>
    <mergeCell ref="AT6:BN6"/>
    <mergeCell ref="BO6:CI6"/>
    <mergeCell ref="CJ6:DD6"/>
    <mergeCell ref="B7:AS7"/>
    <mergeCell ref="AT7:BN7"/>
    <mergeCell ref="BO7:CI7"/>
    <mergeCell ref="CJ7:DD7"/>
    <mergeCell ref="B8:AS8"/>
    <mergeCell ref="AT8:BN8"/>
    <mergeCell ref="BO8:CI8"/>
    <mergeCell ref="CJ8:DD8"/>
    <mergeCell ref="B9:AS9"/>
    <mergeCell ref="AT9:BN9"/>
    <mergeCell ref="BO9:CI9"/>
    <mergeCell ref="CJ9:DD9"/>
    <mergeCell ref="B10:AS10"/>
    <mergeCell ref="AT10:BN10"/>
    <mergeCell ref="BO10:CI10"/>
    <mergeCell ref="CJ10:DD10"/>
    <mergeCell ref="B11:AS11"/>
    <mergeCell ref="AT11:BN11"/>
    <mergeCell ref="BO11:CI11"/>
    <mergeCell ref="CJ11:DD11"/>
    <mergeCell ref="B12:AS12"/>
    <mergeCell ref="AT12:BN12"/>
    <mergeCell ref="BO12:CI12"/>
    <mergeCell ref="CJ12:DD12"/>
    <mergeCell ref="B13:AS13"/>
    <mergeCell ref="AT13:BN13"/>
    <mergeCell ref="BO13:CI13"/>
    <mergeCell ref="CJ13:DD13"/>
    <mergeCell ref="B14:AS14"/>
    <mergeCell ref="AT14:BN14"/>
    <mergeCell ref="BO14:CI14"/>
    <mergeCell ref="CJ14:DD14"/>
    <mergeCell ref="B15:AS15"/>
    <mergeCell ref="AT15:BN15"/>
    <mergeCell ref="BO15:CI15"/>
    <mergeCell ref="CJ15:DD15"/>
    <mergeCell ref="B16:AS16"/>
    <mergeCell ref="AT16:BN16"/>
    <mergeCell ref="BO16:CI16"/>
    <mergeCell ref="CJ16:DD16"/>
    <mergeCell ref="A24:DD24"/>
    <mergeCell ref="A26:DD26"/>
    <mergeCell ref="B17:AS17"/>
    <mergeCell ref="AT17:BN17"/>
    <mergeCell ref="BO17:CI17"/>
    <mergeCell ref="CJ17:DD17"/>
    <mergeCell ref="B18:AS18"/>
    <mergeCell ref="AT18:BN18"/>
    <mergeCell ref="BO18:CI18"/>
    <mergeCell ref="CJ18:DD18"/>
    <mergeCell ref="B19:AS19"/>
    <mergeCell ref="AT19:BN19"/>
    <mergeCell ref="BO19:CI19"/>
    <mergeCell ref="CJ19:DD19"/>
    <mergeCell ref="A27:DD27"/>
    <mergeCell ref="A28:W28"/>
    <mergeCell ref="B20:AS20"/>
    <mergeCell ref="AT20:BN20"/>
    <mergeCell ref="BO20:CI20"/>
    <mergeCell ref="CJ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71"/>
  <sheetViews>
    <sheetView view="pageBreakPreview" zoomScaleSheetLayoutView="100" workbookViewId="0" topLeftCell="A9">
      <selection activeCell="B48" sqref="B48:DE48"/>
    </sheetView>
  </sheetViews>
  <sheetFormatPr defaultColWidth="0.875" defaultRowHeight="12.75" customHeight="1"/>
  <cols>
    <col min="1" max="37" width="0.875" style="2" customWidth="1"/>
    <col min="38" max="38" width="10.00390625" style="2" customWidth="1"/>
    <col min="39" max="16384" width="0.875" style="2" customWidth="1"/>
  </cols>
  <sheetData>
    <row r="1" spans="1:108" ht="25.5" customHeight="1">
      <c r="A1" s="154" t="s">
        <v>122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</row>
    <row r="2" spans="1:108" ht="16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spans="1:108" ht="5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</row>
    <row r="4" spans="1:108" ht="97.5" customHeight="1">
      <c r="A4" s="149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1"/>
      <c r="AM4" s="149" t="s">
        <v>115</v>
      </c>
      <c r="AN4" s="150"/>
      <c r="AO4" s="150"/>
      <c r="AP4" s="150"/>
      <c r="AQ4" s="150"/>
      <c r="AR4" s="150"/>
      <c r="AS4" s="150"/>
      <c r="AT4" s="150"/>
      <c r="AU4" s="150"/>
      <c r="AV4" s="150"/>
      <c r="AW4" s="151"/>
      <c r="AX4" s="149" t="s">
        <v>117</v>
      </c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1"/>
      <c r="BL4" s="149" t="s">
        <v>118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1"/>
      <c r="BZ4" s="149" t="s">
        <v>119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1"/>
      <c r="CP4" s="149" t="s">
        <v>120</v>
      </c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1"/>
    </row>
    <row r="5" spans="1:108" ht="17.25" customHeight="1">
      <c r="A5" s="131" t="s">
        <v>232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</row>
    <row r="6" spans="1:108" ht="15" customHeight="1">
      <c r="A6" s="155" t="s">
        <v>126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7"/>
    </row>
    <row r="7" spans="1:108" ht="15" customHeight="1">
      <c r="A7" s="158" t="s">
        <v>116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60"/>
    </row>
    <row r="8" spans="1:108" ht="51" customHeight="1">
      <c r="A8" s="161" t="s">
        <v>233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6"/>
      <c r="AM8" s="131" t="s">
        <v>234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30"/>
      <c r="AX8" s="149">
        <v>240</v>
      </c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1"/>
      <c r="BL8" s="149">
        <v>240</v>
      </c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1"/>
      <c r="BZ8" s="149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1"/>
      <c r="CP8" s="149" t="s">
        <v>235</v>
      </c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1"/>
    </row>
    <row r="9" spans="1:108" ht="20.25" customHeight="1">
      <c r="A9" s="16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6"/>
      <c r="AM9" s="131"/>
      <c r="AN9" s="129"/>
      <c r="AO9" s="129"/>
      <c r="AP9" s="129"/>
      <c r="AQ9" s="129"/>
      <c r="AR9" s="129"/>
      <c r="AS9" s="129"/>
      <c r="AT9" s="129"/>
      <c r="AU9" s="129"/>
      <c r="AV9" s="129"/>
      <c r="AW9" s="130"/>
      <c r="AX9" s="149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1"/>
      <c r="BL9" s="149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1"/>
      <c r="BZ9" s="149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1"/>
      <c r="CP9" s="149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1"/>
    </row>
    <row r="10" spans="1:108" ht="20.25" customHeight="1">
      <c r="A10" s="131" t="s">
        <v>121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0"/>
    </row>
    <row r="11" spans="1:108" ht="141.75" customHeight="1">
      <c r="A11" s="161" t="s">
        <v>236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6"/>
      <c r="AM11" s="131" t="s">
        <v>237</v>
      </c>
      <c r="AN11" s="129"/>
      <c r="AO11" s="129"/>
      <c r="AP11" s="129"/>
      <c r="AQ11" s="129"/>
      <c r="AR11" s="129"/>
      <c r="AS11" s="129"/>
      <c r="AT11" s="129"/>
      <c r="AU11" s="129"/>
      <c r="AV11" s="129"/>
      <c r="AW11" s="130"/>
      <c r="AX11" s="149" t="s">
        <v>238</v>
      </c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1"/>
      <c r="BL11" s="149">
        <v>98.8</v>
      </c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1"/>
      <c r="BZ11" s="149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1"/>
      <c r="CP11" s="149" t="s">
        <v>239</v>
      </c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1"/>
    </row>
    <row r="12" spans="1:108" ht="71.25" customHeight="1">
      <c r="A12" s="131" t="s">
        <v>240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30"/>
      <c r="AM12" s="131" t="s">
        <v>237</v>
      </c>
      <c r="AN12" s="129"/>
      <c r="AO12" s="129"/>
      <c r="AP12" s="129"/>
      <c r="AQ12" s="129"/>
      <c r="AR12" s="129"/>
      <c r="AS12" s="129"/>
      <c r="AT12" s="129"/>
      <c r="AU12" s="129"/>
      <c r="AV12" s="129"/>
      <c r="AW12" s="130"/>
      <c r="AX12" s="149" t="s">
        <v>241</v>
      </c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1"/>
      <c r="BL12" s="149">
        <v>100</v>
      </c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60"/>
      <c r="BZ12" s="149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1"/>
      <c r="CP12" s="149" t="s">
        <v>242</v>
      </c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1"/>
    </row>
    <row r="13" spans="1:108" ht="82.5" customHeight="1">
      <c r="A13" s="131" t="s">
        <v>243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0"/>
      <c r="AM13" s="131" t="s">
        <v>244</v>
      </c>
      <c r="AN13" s="129"/>
      <c r="AO13" s="129"/>
      <c r="AP13" s="129"/>
      <c r="AQ13" s="129"/>
      <c r="AR13" s="129"/>
      <c r="AS13" s="129"/>
      <c r="AT13" s="129"/>
      <c r="AU13" s="129"/>
      <c r="AV13" s="129"/>
      <c r="AW13" s="130"/>
      <c r="AX13" s="149" t="s">
        <v>245</v>
      </c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1"/>
      <c r="BL13" s="149">
        <v>0</v>
      </c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1"/>
      <c r="BZ13" s="149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1"/>
      <c r="CP13" s="149" t="s">
        <v>246</v>
      </c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1"/>
    </row>
    <row r="14" spans="1:108" ht="93.75" customHeight="1">
      <c r="A14" s="131" t="s">
        <v>247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30"/>
      <c r="AM14" s="131" t="s">
        <v>237</v>
      </c>
      <c r="AN14" s="129"/>
      <c r="AO14" s="129"/>
      <c r="AP14" s="129"/>
      <c r="AQ14" s="129"/>
      <c r="AR14" s="129"/>
      <c r="AS14" s="129"/>
      <c r="AT14" s="129"/>
      <c r="AU14" s="129"/>
      <c r="AV14" s="129"/>
      <c r="AW14" s="130"/>
      <c r="AX14" s="149" t="s">
        <v>248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1"/>
      <c r="BL14" s="149">
        <v>95</v>
      </c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1"/>
      <c r="BZ14" s="149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1"/>
      <c r="CP14" s="149" t="s">
        <v>249</v>
      </c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1"/>
    </row>
    <row r="15" spans="1:108" ht="126.75" customHeight="1">
      <c r="A15" s="131" t="s">
        <v>250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30"/>
      <c r="AM15" s="131" t="s">
        <v>237</v>
      </c>
      <c r="AN15" s="129"/>
      <c r="AO15" s="129"/>
      <c r="AP15" s="129"/>
      <c r="AQ15" s="129"/>
      <c r="AR15" s="129"/>
      <c r="AS15" s="129"/>
      <c r="AT15" s="129"/>
      <c r="AU15" s="129"/>
      <c r="AV15" s="129"/>
      <c r="AW15" s="130"/>
      <c r="AX15" s="149" t="s">
        <v>251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1"/>
      <c r="BL15" s="149">
        <v>85</v>
      </c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1"/>
      <c r="BZ15" s="149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1"/>
      <c r="CP15" s="149" t="s">
        <v>252</v>
      </c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1"/>
    </row>
    <row r="16" spans="1:108" ht="364.5" customHeight="1">
      <c r="A16" s="161" t="s">
        <v>253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M16" s="131" t="s">
        <v>237</v>
      </c>
      <c r="AN16" s="129"/>
      <c r="AO16" s="129"/>
      <c r="AP16" s="129"/>
      <c r="AQ16" s="129"/>
      <c r="AR16" s="129"/>
      <c r="AS16" s="129"/>
      <c r="AT16" s="129"/>
      <c r="AU16" s="129"/>
      <c r="AV16" s="129"/>
      <c r="AW16" s="130"/>
      <c r="AX16" s="149" t="s">
        <v>251</v>
      </c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1"/>
      <c r="BL16" s="149">
        <v>85</v>
      </c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  <c r="BZ16" s="149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1"/>
      <c r="CP16" s="149" t="s">
        <v>254</v>
      </c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1"/>
    </row>
    <row r="17" spans="1:108" ht="24" customHeight="1">
      <c r="A17" s="153" t="s">
        <v>125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</row>
    <row r="18" spans="1:108" ht="10.5" customHeight="1">
      <c r="A18" s="131" t="s">
        <v>255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30"/>
    </row>
    <row r="19" spans="1:108" ht="10.5" customHeight="1">
      <c r="A19" s="155" t="s">
        <v>126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7"/>
    </row>
    <row r="20" spans="1:108" ht="10.5" customHeight="1">
      <c r="A20" s="158" t="s">
        <v>116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60"/>
    </row>
    <row r="21" spans="1:108" ht="220.5" customHeight="1">
      <c r="A21" s="161" t="s">
        <v>257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31" t="s">
        <v>234</v>
      </c>
      <c r="AN21" s="129"/>
      <c r="AO21" s="129"/>
      <c r="AP21" s="129"/>
      <c r="AQ21" s="129"/>
      <c r="AR21" s="129"/>
      <c r="AS21" s="129"/>
      <c r="AT21" s="129"/>
      <c r="AU21" s="129"/>
      <c r="AV21" s="129"/>
      <c r="AW21" s="130"/>
      <c r="AX21" s="149">
        <v>318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1"/>
      <c r="BL21" s="149">
        <v>318</v>
      </c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1"/>
      <c r="BZ21" s="149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1"/>
      <c r="CP21" s="149" t="s">
        <v>258</v>
      </c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1"/>
    </row>
    <row r="22" spans="1:108" ht="10.5" customHeight="1">
      <c r="A22" s="161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6"/>
      <c r="AM22" s="131"/>
      <c r="AN22" s="129"/>
      <c r="AO22" s="129"/>
      <c r="AP22" s="129"/>
      <c r="AQ22" s="129"/>
      <c r="AR22" s="129"/>
      <c r="AS22" s="129"/>
      <c r="AT22" s="129"/>
      <c r="AU22" s="129"/>
      <c r="AV22" s="129"/>
      <c r="AW22" s="130"/>
      <c r="AX22" s="149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1"/>
      <c r="BL22" s="149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1"/>
      <c r="BZ22" s="149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1"/>
      <c r="CP22" s="149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1"/>
    </row>
    <row r="23" spans="1:108" ht="10.5" customHeight="1">
      <c r="A23" s="131" t="s">
        <v>121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1:108" ht="222" customHeight="1">
      <c r="A24" s="162" t="s">
        <v>236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4"/>
      <c r="AM24" s="131" t="s">
        <v>237</v>
      </c>
      <c r="AN24" s="129"/>
      <c r="AO24" s="129"/>
      <c r="AP24" s="129"/>
      <c r="AQ24" s="129"/>
      <c r="AR24" s="129"/>
      <c r="AS24" s="129"/>
      <c r="AT24" s="129"/>
      <c r="AU24" s="129"/>
      <c r="AV24" s="129"/>
      <c r="AW24" s="130"/>
      <c r="AX24" s="149" t="s">
        <v>238</v>
      </c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1"/>
      <c r="BL24" s="149">
        <v>99.9</v>
      </c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1"/>
      <c r="BZ24" s="149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1"/>
      <c r="CP24" s="149" t="s">
        <v>259</v>
      </c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1"/>
    </row>
    <row r="25" spans="1:108" ht="107.25" customHeight="1">
      <c r="A25" s="162" t="s">
        <v>240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4"/>
      <c r="AM25" s="131" t="s">
        <v>237</v>
      </c>
      <c r="AN25" s="129"/>
      <c r="AO25" s="129"/>
      <c r="AP25" s="129"/>
      <c r="AQ25" s="129"/>
      <c r="AR25" s="129"/>
      <c r="AS25" s="129"/>
      <c r="AT25" s="129"/>
      <c r="AU25" s="129"/>
      <c r="AV25" s="129"/>
      <c r="AW25" s="130"/>
      <c r="AX25" s="149" t="s">
        <v>241</v>
      </c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1"/>
      <c r="BL25" s="149">
        <v>100</v>
      </c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60"/>
      <c r="BZ25" s="149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1"/>
      <c r="CP25" s="149" t="s">
        <v>260</v>
      </c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1"/>
    </row>
    <row r="26" spans="1:108" ht="57" customHeight="1">
      <c r="A26" s="162" t="s">
        <v>247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4"/>
      <c r="AM26" s="131" t="s">
        <v>237</v>
      </c>
      <c r="AN26" s="129"/>
      <c r="AO26" s="129"/>
      <c r="AP26" s="129"/>
      <c r="AQ26" s="129"/>
      <c r="AR26" s="129"/>
      <c r="AS26" s="129"/>
      <c r="AT26" s="129"/>
      <c r="AU26" s="129"/>
      <c r="AV26" s="129"/>
      <c r="AW26" s="130"/>
      <c r="AX26" s="149" t="s">
        <v>248</v>
      </c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1"/>
      <c r="BL26" s="149">
        <v>100</v>
      </c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1"/>
      <c r="BZ26" s="149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1"/>
      <c r="CP26" s="149" t="s">
        <v>261</v>
      </c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1"/>
    </row>
    <row r="27" spans="1:108" ht="128.25" customHeight="1">
      <c r="A27" s="162" t="s">
        <v>250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4"/>
      <c r="AM27" s="131" t="s">
        <v>237</v>
      </c>
      <c r="AN27" s="129"/>
      <c r="AO27" s="129"/>
      <c r="AP27" s="129"/>
      <c r="AQ27" s="129"/>
      <c r="AR27" s="129"/>
      <c r="AS27" s="129"/>
      <c r="AT27" s="129"/>
      <c r="AU27" s="129"/>
      <c r="AV27" s="129"/>
      <c r="AW27" s="130"/>
      <c r="AX27" s="149" t="s">
        <v>251</v>
      </c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1"/>
      <c r="BL27" s="149">
        <v>85</v>
      </c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1"/>
      <c r="BZ27" s="149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1"/>
      <c r="CP27" s="149" t="s">
        <v>262</v>
      </c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1"/>
    </row>
    <row r="28" ht="10.5" customHeight="1"/>
    <row r="29" spans="1:108" ht="10.5" customHeight="1">
      <c r="A29" s="131" t="s">
        <v>256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ht="10.5" customHeight="1">
      <c r="A30" s="155" t="s">
        <v>126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7"/>
    </row>
    <row r="31" spans="1:108" ht="10.5" customHeight="1">
      <c r="A31" s="158" t="s">
        <v>116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60"/>
    </row>
    <row r="32" spans="1:108" ht="141.75" customHeight="1">
      <c r="A32" s="161" t="s">
        <v>257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6"/>
      <c r="AM32" s="131" t="s">
        <v>234</v>
      </c>
      <c r="AN32" s="129"/>
      <c r="AO32" s="129"/>
      <c r="AP32" s="129"/>
      <c r="AQ32" s="129"/>
      <c r="AR32" s="129"/>
      <c r="AS32" s="129"/>
      <c r="AT32" s="129"/>
      <c r="AU32" s="129"/>
      <c r="AV32" s="129"/>
      <c r="AW32" s="130"/>
      <c r="AX32" s="149">
        <v>0.38</v>
      </c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1"/>
      <c r="BL32" s="149">
        <v>0.38</v>
      </c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1"/>
      <c r="BZ32" s="149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1"/>
      <c r="CP32" s="149" t="s">
        <v>239</v>
      </c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1"/>
    </row>
    <row r="33" spans="1:108" ht="10.5" customHeight="1">
      <c r="A33" s="16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6"/>
      <c r="AM33" s="131"/>
      <c r="AN33" s="129"/>
      <c r="AO33" s="129"/>
      <c r="AP33" s="129"/>
      <c r="AQ33" s="129"/>
      <c r="AR33" s="129"/>
      <c r="AS33" s="129"/>
      <c r="AT33" s="129"/>
      <c r="AU33" s="129"/>
      <c r="AV33" s="129"/>
      <c r="AW33" s="130"/>
      <c r="AX33" s="149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1"/>
      <c r="BL33" s="149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1"/>
      <c r="BZ33" s="149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1"/>
      <c r="CP33" s="149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1"/>
    </row>
    <row r="34" spans="1:108" ht="10.5" customHeight="1">
      <c r="A34" s="131" t="s">
        <v>121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ht="147" customHeight="1">
      <c r="A35" s="165" t="s">
        <v>263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7"/>
      <c r="AM35" s="131" t="s">
        <v>237</v>
      </c>
      <c r="AN35" s="129"/>
      <c r="AO35" s="129"/>
      <c r="AP35" s="129"/>
      <c r="AQ35" s="129"/>
      <c r="AR35" s="129"/>
      <c r="AS35" s="129"/>
      <c r="AT35" s="129"/>
      <c r="AU35" s="129"/>
      <c r="AV35" s="129"/>
      <c r="AW35" s="130"/>
      <c r="AX35" s="149" t="s">
        <v>238</v>
      </c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1"/>
      <c r="BL35" s="149">
        <v>100</v>
      </c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1"/>
      <c r="BZ35" s="149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1"/>
      <c r="CP35" s="149" t="s">
        <v>239</v>
      </c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1"/>
    </row>
    <row r="36" spans="1:108" ht="141.75" customHeight="1">
      <c r="A36" s="165" t="s">
        <v>240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  <c r="AM36" s="131" t="s">
        <v>237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30"/>
      <c r="AX36" s="149" t="s">
        <v>241</v>
      </c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1"/>
      <c r="BL36" s="149">
        <v>100</v>
      </c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60"/>
      <c r="BZ36" s="149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1"/>
      <c r="CP36" s="149" t="s">
        <v>239</v>
      </c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1"/>
    </row>
    <row r="37" spans="1:108" ht="48.75" customHeight="1">
      <c r="A37" s="165" t="s">
        <v>247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7"/>
      <c r="AM37" s="131" t="s">
        <v>237</v>
      </c>
      <c r="AN37" s="129"/>
      <c r="AO37" s="129"/>
      <c r="AP37" s="129"/>
      <c r="AQ37" s="129"/>
      <c r="AR37" s="129"/>
      <c r="AS37" s="129"/>
      <c r="AT37" s="129"/>
      <c r="AU37" s="129"/>
      <c r="AV37" s="129"/>
      <c r="AW37" s="130"/>
      <c r="AX37" s="149" t="s">
        <v>248</v>
      </c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1"/>
      <c r="BL37" s="149">
        <v>100</v>
      </c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1"/>
      <c r="BZ37" s="149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1"/>
      <c r="CP37" s="149" t="s">
        <v>261</v>
      </c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1"/>
    </row>
    <row r="38" spans="1:108" ht="106.5" customHeight="1">
      <c r="A38" s="165" t="s">
        <v>250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  <c r="AM38" s="131" t="s">
        <v>237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30"/>
      <c r="AX38" s="149" t="s">
        <v>251</v>
      </c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1"/>
      <c r="BL38" s="149">
        <v>85</v>
      </c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1"/>
      <c r="BZ38" s="149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1"/>
      <c r="CP38" s="149" t="s">
        <v>264</v>
      </c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1"/>
    </row>
    <row r="39" ht="10.5" customHeight="1"/>
    <row r="40" ht="10.5" customHeight="1"/>
    <row r="41" spans="1:108" ht="30" customHeight="1">
      <c r="A41" s="154" t="s">
        <v>123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</row>
    <row r="42" spans="1:108" ht="21" customHeight="1">
      <c r="A42" s="154" t="s">
        <v>265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</row>
    <row r="43" spans="1:108" ht="9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ht="73.5" customHeight="1">
      <c r="A44" s="131" t="s">
        <v>266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131" t="s">
        <v>267</v>
      </c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30"/>
      <c r="CD44" s="131" t="s">
        <v>124</v>
      </c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ht="48" customHeight="1">
      <c r="A45" s="131" t="s">
        <v>268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131" t="s">
        <v>269</v>
      </c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30"/>
      <c r="CD45" s="131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28.5" customHeight="1">
      <c r="A46" s="131" t="s">
        <v>270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131" t="s">
        <v>271</v>
      </c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30"/>
      <c r="CD46" s="131" t="s">
        <v>272</v>
      </c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30"/>
    </row>
    <row r="47" spans="1:108" ht="15">
      <c r="A47" s="152" t="s">
        <v>127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</row>
    <row r="48" spans="1:109" ht="15">
      <c r="A48" s="26"/>
      <c r="B48" s="168" t="s">
        <v>273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</row>
    <row r="49" spans="2:109" ht="12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</row>
    <row r="50" spans="2:109" ht="46.5" customHeight="1">
      <c r="B50" s="131" t="s">
        <v>274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30"/>
      <c r="AL50" s="131" t="s">
        <v>275</v>
      </c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30"/>
      <c r="CE50" s="131" t="s">
        <v>124</v>
      </c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0"/>
    </row>
    <row r="51" spans="2:109" ht="43.5" customHeight="1">
      <c r="B51" s="131" t="s">
        <v>288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30"/>
      <c r="AL51" s="131">
        <v>2500</v>
      </c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30"/>
      <c r="CE51" s="131" t="s">
        <v>276</v>
      </c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0"/>
    </row>
    <row r="54" spans="2:109" ht="12.75" customHeight="1">
      <c r="B54" s="154" t="s">
        <v>277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</row>
    <row r="55" spans="2:109" ht="12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</row>
    <row r="56" spans="2:109" ht="48.75" customHeight="1">
      <c r="B56" s="131" t="s">
        <v>274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30"/>
      <c r="AL56" s="131" t="s">
        <v>278</v>
      </c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30"/>
      <c r="CE56" s="131" t="s">
        <v>124</v>
      </c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0"/>
    </row>
    <row r="57" spans="2:109" ht="138" customHeight="1">
      <c r="B57" s="131" t="s">
        <v>279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30"/>
      <c r="AL57" s="131">
        <v>470</v>
      </c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30"/>
      <c r="CE57" s="131" t="s">
        <v>280</v>
      </c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0"/>
    </row>
    <row r="58" spans="2:109" ht="69" customHeight="1">
      <c r="B58" s="131" t="s">
        <v>281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30"/>
      <c r="AL58" s="131">
        <v>158</v>
      </c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30"/>
      <c r="CE58" s="131" t="s">
        <v>282</v>
      </c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</row>
    <row r="59" spans="2:109" ht="54.75" customHeight="1">
      <c r="B59" s="169" t="s">
        <v>283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>
        <v>145</v>
      </c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 t="s">
        <v>282</v>
      </c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</row>
    <row r="62" spans="2:109" ht="12.75" customHeight="1">
      <c r="B62" s="168" t="s">
        <v>226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</row>
    <row r="63" spans="2:109" ht="12.7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</row>
    <row r="64" spans="2:109" ht="48" customHeight="1">
      <c r="B64" s="131" t="s">
        <v>274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30"/>
      <c r="AL64" s="131" t="s">
        <v>275</v>
      </c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30"/>
      <c r="CE64" s="131" t="s">
        <v>124</v>
      </c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</row>
    <row r="65" spans="2:109" ht="91.5" customHeight="1">
      <c r="B65" s="131" t="s">
        <v>226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30"/>
      <c r="AL65" s="131">
        <v>8</v>
      </c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30"/>
      <c r="CE65" s="131" t="s">
        <v>284</v>
      </c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0"/>
    </row>
    <row r="68" spans="2:109" ht="12.75" customHeight="1">
      <c r="B68" s="168" t="s">
        <v>285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</row>
    <row r="69" spans="2:109" ht="12.75" customHeight="1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</row>
    <row r="70" spans="2:109" ht="43.5" customHeight="1">
      <c r="B70" s="131" t="s">
        <v>274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30"/>
      <c r="AL70" s="131" t="s">
        <v>275</v>
      </c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30"/>
      <c r="CE70" s="131" t="s">
        <v>124</v>
      </c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0"/>
    </row>
    <row r="71" spans="2:109" ht="49.5" customHeight="1">
      <c r="B71" s="131" t="s">
        <v>286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30"/>
      <c r="AL71" s="131" t="s">
        <v>286</v>
      </c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30"/>
      <c r="CE71" s="131" t="s">
        <v>287</v>
      </c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0"/>
    </row>
  </sheetData>
  <sheetProtection/>
  <mergeCells count="188">
    <mergeCell ref="B71:AK71"/>
    <mergeCell ref="AL71:CD71"/>
    <mergeCell ref="CE71:DE71"/>
    <mergeCell ref="B65:AK65"/>
    <mergeCell ref="AL65:CD65"/>
    <mergeCell ref="CE65:DE65"/>
    <mergeCell ref="B68:DE68"/>
    <mergeCell ref="B70:AK70"/>
    <mergeCell ref="AL70:CD70"/>
    <mergeCell ref="CE70:DE70"/>
    <mergeCell ref="B64:AK64"/>
    <mergeCell ref="AL64:CD64"/>
    <mergeCell ref="CE64:DE64"/>
    <mergeCell ref="B62:DE62"/>
    <mergeCell ref="B58:AK58"/>
    <mergeCell ref="AL58:CD58"/>
    <mergeCell ref="CE58:DE58"/>
    <mergeCell ref="B59:AK59"/>
    <mergeCell ref="AL59:CD59"/>
    <mergeCell ref="CE59:DE59"/>
    <mergeCell ref="B54:DE54"/>
    <mergeCell ref="B56:AK56"/>
    <mergeCell ref="AL56:CD56"/>
    <mergeCell ref="CE56:DE56"/>
    <mergeCell ref="B57:AK57"/>
    <mergeCell ref="AL57:CD57"/>
    <mergeCell ref="CE57:DE57"/>
    <mergeCell ref="B48:DE48"/>
    <mergeCell ref="B50:AK50"/>
    <mergeCell ref="AL50:CD50"/>
    <mergeCell ref="CE50:DE50"/>
    <mergeCell ref="B51:AK51"/>
    <mergeCell ref="AL51:CD51"/>
    <mergeCell ref="CE51:DE51"/>
    <mergeCell ref="A38:AL38"/>
    <mergeCell ref="AM38:AW38"/>
    <mergeCell ref="AX38:BK38"/>
    <mergeCell ref="BL38:BY38"/>
    <mergeCell ref="BZ38:CO38"/>
    <mergeCell ref="CP38:DD38"/>
    <mergeCell ref="A37:AL37"/>
    <mergeCell ref="AM37:AW37"/>
    <mergeCell ref="AX37:BK37"/>
    <mergeCell ref="BL37:BY37"/>
    <mergeCell ref="BZ37:CO37"/>
    <mergeCell ref="CP37:DD37"/>
    <mergeCell ref="A36:AL36"/>
    <mergeCell ref="AM36:AW36"/>
    <mergeCell ref="AX36:BK36"/>
    <mergeCell ref="BL36:BX36"/>
    <mergeCell ref="BZ36:CO36"/>
    <mergeCell ref="CP36:DD36"/>
    <mergeCell ref="A34:DD34"/>
    <mergeCell ref="A35:AL35"/>
    <mergeCell ref="AM35:AW35"/>
    <mergeCell ref="AX35:BK35"/>
    <mergeCell ref="BL35:BY35"/>
    <mergeCell ref="BZ35:CO35"/>
    <mergeCell ref="CP35:DD35"/>
    <mergeCell ref="A33:AL33"/>
    <mergeCell ref="AM33:AW33"/>
    <mergeCell ref="AX33:BK33"/>
    <mergeCell ref="BL33:BY33"/>
    <mergeCell ref="BZ33:CO33"/>
    <mergeCell ref="CP33:DD33"/>
    <mergeCell ref="A29:DD29"/>
    <mergeCell ref="A30:DD30"/>
    <mergeCell ref="A31:DD31"/>
    <mergeCell ref="A32:AL32"/>
    <mergeCell ref="AM32:AW32"/>
    <mergeCell ref="AX32:BK32"/>
    <mergeCell ref="BL32:BY32"/>
    <mergeCell ref="BZ32:CO32"/>
    <mergeCell ref="CP32:DD32"/>
    <mergeCell ref="A27:AL27"/>
    <mergeCell ref="AM27:AW27"/>
    <mergeCell ref="AX27:BK27"/>
    <mergeCell ref="BL27:BY27"/>
    <mergeCell ref="BZ27:CO27"/>
    <mergeCell ref="CP27:DD27"/>
    <mergeCell ref="A26:AL26"/>
    <mergeCell ref="AM26:AW26"/>
    <mergeCell ref="AX26:BK26"/>
    <mergeCell ref="BL26:BY26"/>
    <mergeCell ref="BZ26:CO26"/>
    <mergeCell ref="CP26:DD26"/>
    <mergeCell ref="A25:AL25"/>
    <mergeCell ref="AM25:AW25"/>
    <mergeCell ref="AX25:BK25"/>
    <mergeCell ref="BL25:BX25"/>
    <mergeCell ref="BZ25:CO25"/>
    <mergeCell ref="CP25:DD25"/>
    <mergeCell ref="CP22:DD22"/>
    <mergeCell ref="A23:DD23"/>
    <mergeCell ref="A24:AL24"/>
    <mergeCell ref="AM24:AW24"/>
    <mergeCell ref="AX24:BK24"/>
    <mergeCell ref="BL24:BY24"/>
    <mergeCell ref="BZ24:CO24"/>
    <mergeCell ref="CP24:DD24"/>
    <mergeCell ref="AM21:AW21"/>
    <mergeCell ref="AX21:BK21"/>
    <mergeCell ref="BL21:BY21"/>
    <mergeCell ref="BZ21:CO21"/>
    <mergeCell ref="CP21:DD21"/>
    <mergeCell ref="A22:AL22"/>
    <mergeCell ref="AM22:AW22"/>
    <mergeCell ref="AX22:BK22"/>
    <mergeCell ref="BL22:BY22"/>
    <mergeCell ref="BZ22:CO22"/>
    <mergeCell ref="A1:DD1"/>
    <mergeCell ref="A2:DD2"/>
    <mergeCell ref="A3:DD3"/>
    <mergeCell ref="A4:AL4"/>
    <mergeCell ref="AM4:AW4"/>
    <mergeCell ref="AX4:BK4"/>
    <mergeCell ref="BL4:BY4"/>
    <mergeCell ref="BZ4:CO4"/>
    <mergeCell ref="CP4:DD4"/>
    <mergeCell ref="A5:DD5"/>
    <mergeCell ref="A6:DD6"/>
    <mergeCell ref="A7:DD7"/>
    <mergeCell ref="A8:AL8"/>
    <mergeCell ref="AM8:AW8"/>
    <mergeCell ref="AX8:BK8"/>
    <mergeCell ref="BL8:BY8"/>
    <mergeCell ref="BZ8:CO8"/>
    <mergeCell ref="CP8:DD8"/>
    <mergeCell ref="A9:AL9"/>
    <mergeCell ref="AM9:AW9"/>
    <mergeCell ref="AX9:BK9"/>
    <mergeCell ref="BL9:BY9"/>
    <mergeCell ref="BZ9:CO9"/>
    <mergeCell ref="CP9:DD9"/>
    <mergeCell ref="A10:DD10"/>
    <mergeCell ref="A11:AL11"/>
    <mergeCell ref="AM11:AW11"/>
    <mergeCell ref="AX11:BK11"/>
    <mergeCell ref="BL11:BY11"/>
    <mergeCell ref="BZ11:CO11"/>
    <mergeCell ref="CP11:DD11"/>
    <mergeCell ref="A16:AL16"/>
    <mergeCell ref="AM16:AW16"/>
    <mergeCell ref="AX16:BK16"/>
    <mergeCell ref="BL16:BY16"/>
    <mergeCell ref="BZ16:CO16"/>
    <mergeCell ref="CP16:DD16"/>
    <mergeCell ref="A17:DD17"/>
    <mergeCell ref="A41:DD41"/>
    <mergeCell ref="A42:DD42"/>
    <mergeCell ref="A44:AJ44"/>
    <mergeCell ref="AK44:CC44"/>
    <mergeCell ref="CD44:DD44"/>
    <mergeCell ref="A18:DD18"/>
    <mergeCell ref="A19:DD19"/>
    <mergeCell ref="A20:DD20"/>
    <mergeCell ref="A21:AL21"/>
    <mergeCell ref="A47:DD47"/>
    <mergeCell ref="A45:AJ45"/>
    <mergeCell ref="AK45:CC45"/>
    <mergeCell ref="CD45:DD45"/>
    <mergeCell ref="A46:AJ46"/>
    <mergeCell ref="AK46:CC46"/>
    <mergeCell ref="CD46:DD46"/>
    <mergeCell ref="A12:AL12"/>
    <mergeCell ref="AM12:AW12"/>
    <mergeCell ref="AX12:BK12"/>
    <mergeCell ref="BL12:BX12"/>
    <mergeCell ref="BZ12:CO12"/>
    <mergeCell ref="CP12:DD12"/>
    <mergeCell ref="A13:AL13"/>
    <mergeCell ref="AM13:AW13"/>
    <mergeCell ref="AX13:BK13"/>
    <mergeCell ref="BL13:BY13"/>
    <mergeCell ref="BZ13:CO13"/>
    <mergeCell ref="CP13:DD13"/>
    <mergeCell ref="A14:AL14"/>
    <mergeCell ref="AM14:AW14"/>
    <mergeCell ref="AX14:BK14"/>
    <mergeCell ref="BL14:BY14"/>
    <mergeCell ref="BZ14:CO14"/>
    <mergeCell ref="CP14:DD14"/>
    <mergeCell ref="A15:AL15"/>
    <mergeCell ref="AM15:AW15"/>
    <mergeCell ref="AX15:BK15"/>
    <mergeCell ref="BL15:BY15"/>
    <mergeCell ref="BZ15:CO15"/>
    <mergeCell ref="CP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view="pageBreakPreview" zoomScaleSheetLayoutView="100" workbookViewId="0" topLeftCell="A5">
      <selection activeCell="I21" sqref="I21"/>
    </sheetView>
  </sheetViews>
  <sheetFormatPr defaultColWidth="9.00390625" defaultRowHeight="12.75"/>
  <cols>
    <col min="1" max="1" width="34.00390625" style="29" customWidth="1"/>
    <col min="2" max="2" width="5.75390625" style="29" customWidth="1"/>
    <col min="3" max="3" width="7.25390625" style="29" customWidth="1"/>
    <col min="4" max="4" width="12.75390625" style="29" customWidth="1"/>
    <col min="5" max="5" width="15.00390625" style="29" customWidth="1"/>
    <col min="6" max="6" width="16.125" style="29" customWidth="1"/>
    <col min="7" max="7" width="13.75390625" style="29" customWidth="1"/>
    <col min="8" max="8" width="13.00390625" style="29" customWidth="1"/>
    <col min="9" max="9" width="13.75390625" style="29" customWidth="1"/>
    <col min="10" max="11" width="13.625" style="29" customWidth="1"/>
    <col min="12" max="12" width="14.875" style="29" customWidth="1"/>
    <col min="13" max="13" width="18.00390625" style="29" customWidth="1"/>
    <col min="14" max="14" width="10.00390625" style="43" customWidth="1"/>
    <col min="15" max="15" width="11.875" style="43" customWidth="1"/>
    <col min="16" max="16384" width="9.125" style="29" customWidth="1"/>
  </cols>
  <sheetData>
    <row r="1" spans="1:15" ht="33.75" customHeight="1">
      <c r="A1" s="175" t="s">
        <v>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41" customFormat="1" ht="30" customHeight="1">
      <c r="A2" s="172" t="s">
        <v>1</v>
      </c>
      <c r="B2" s="172" t="s">
        <v>128</v>
      </c>
      <c r="C2" s="172" t="s">
        <v>129</v>
      </c>
      <c r="D2" s="171" t="s">
        <v>130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41" customFormat="1" ht="15.75">
      <c r="A3" s="173"/>
      <c r="B3" s="173"/>
      <c r="C3" s="173"/>
      <c r="D3" s="180" t="s">
        <v>47</v>
      </c>
      <c r="E3" s="181"/>
      <c r="F3" s="170" t="s">
        <v>49</v>
      </c>
      <c r="G3" s="170"/>
      <c r="H3" s="170"/>
      <c r="I3" s="170"/>
      <c r="J3" s="170"/>
      <c r="K3" s="170"/>
      <c r="L3" s="170"/>
      <c r="M3" s="170"/>
      <c r="N3" s="170"/>
      <c r="O3" s="170"/>
    </row>
    <row r="4" spans="1:15" s="41" customFormat="1" ht="96" customHeight="1">
      <c r="A4" s="173"/>
      <c r="B4" s="173"/>
      <c r="C4" s="173"/>
      <c r="D4" s="182"/>
      <c r="E4" s="183"/>
      <c r="F4" s="176" t="s">
        <v>131</v>
      </c>
      <c r="G4" s="177"/>
      <c r="H4" s="176" t="s">
        <v>197</v>
      </c>
      <c r="I4" s="177"/>
      <c r="J4" s="171" t="s">
        <v>132</v>
      </c>
      <c r="K4" s="171"/>
      <c r="L4" s="171" t="s">
        <v>133</v>
      </c>
      <c r="M4" s="171"/>
      <c r="N4" s="171"/>
      <c r="O4" s="171"/>
    </row>
    <row r="5" spans="1:15" s="41" customFormat="1" ht="21" customHeight="1">
      <c r="A5" s="173"/>
      <c r="B5" s="173"/>
      <c r="C5" s="173"/>
      <c r="D5" s="182"/>
      <c r="E5" s="183"/>
      <c r="F5" s="178"/>
      <c r="G5" s="179"/>
      <c r="H5" s="178"/>
      <c r="I5" s="179"/>
      <c r="J5" s="171"/>
      <c r="K5" s="171"/>
      <c r="L5" s="171" t="s">
        <v>47</v>
      </c>
      <c r="M5" s="171"/>
      <c r="N5" s="171" t="s">
        <v>134</v>
      </c>
      <c r="O5" s="171"/>
    </row>
    <row r="6" spans="1:15" s="41" customFormat="1" ht="47.25" customHeight="1">
      <c r="A6" s="174"/>
      <c r="B6" s="174"/>
      <c r="C6" s="174"/>
      <c r="D6" s="27" t="s">
        <v>91</v>
      </c>
      <c r="E6" s="27" t="s">
        <v>194</v>
      </c>
      <c r="F6" s="27" t="s">
        <v>91</v>
      </c>
      <c r="G6" s="27" t="s">
        <v>194</v>
      </c>
      <c r="H6" s="27" t="s">
        <v>91</v>
      </c>
      <c r="I6" s="27" t="s">
        <v>194</v>
      </c>
      <c r="J6" s="31" t="s">
        <v>91</v>
      </c>
      <c r="K6" s="31" t="s">
        <v>194</v>
      </c>
      <c r="L6" s="31" t="s">
        <v>91</v>
      </c>
      <c r="M6" s="31" t="s">
        <v>194</v>
      </c>
      <c r="N6" s="31" t="s">
        <v>91</v>
      </c>
      <c r="O6" s="31" t="s">
        <v>194</v>
      </c>
    </row>
    <row r="7" spans="1:15" ht="15.75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36">
        <v>10</v>
      </c>
      <c r="K7" s="36">
        <v>11</v>
      </c>
      <c r="L7" s="31">
        <v>12</v>
      </c>
      <c r="M7" s="31">
        <v>13</v>
      </c>
      <c r="N7" s="31">
        <v>14</v>
      </c>
      <c r="O7" s="31">
        <v>15</v>
      </c>
    </row>
    <row r="8" spans="1:15" ht="15.75" customHeight="1">
      <c r="A8" s="30" t="s">
        <v>135</v>
      </c>
      <c r="B8" s="31">
        <v>100</v>
      </c>
      <c r="C8" s="31"/>
      <c r="D8" s="32">
        <f>F8+H8+L8+J8</f>
        <v>20275774.94</v>
      </c>
      <c r="E8" s="32">
        <f>G8+I8+M8+K8</f>
        <v>20275774.94</v>
      </c>
      <c r="F8" s="32">
        <f>G15+G16+G17+G18+G19+G20+G21+G22</f>
        <v>17987600</v>
      </c>
      <c r="G8" s="32">
        <f>G15+G16+G17+G18+G19+G20+G21+G22</f>
        <v>17987600</v>
      </c>
      <c r="H8" s="32">
        <f>H26</f>
        <v>240000</v>
      </c>
      <c r="I8" s="32">
        <f>I26</f>
        <v>240000</v>
      </c>
      <c r="J8" s="32">
        <f>J26</f>
        <v>0</v>
      </c>
      <c r="K8" s="32">
        <f>K26</f>
        <v>0</v>
      </c>
      <c r="L8" s="32">
        <f>L10+L13+L24+L25+L30+L36</f>
        <v>2048174.9399999997</v>
      </c>
      <c r="M8" s="32">
        <f>M10+M13+M24+M25+M30+M36</f>
        <v>2048174.9399999997</v>
      </c>
      <c r="N8" s="32">
        <f>N30</f>
        <v>0</v>
      </c>
      <c r="O8" s="32">
        <f>O30</f>
        <v>0</v>
      </c>
    </row>
    <row r="9" spans="1:15" ht="15.75" customHeight="1">
      <c r="A9" s="33" t="s">
        <v>49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34" t="s">
        <v>136</v>
      </c>
      <c r="B10" s="31">
        <v>110</v>
      </c>
      <c r="C10" s="31">
        <v>120</v>
      </c>
      <c r="D10" s="32">
        <f>L10</f>
        <v>0</v>
      </c>
      <c r="E10" s="32">
        <f>M10</f>
        <v>0</v>
      </c>
      <c r="F10" s="32" t="s">
        <v>50</v>
      </c>
      <c r="G10" s="32" t="s">
        <v>50</v>
      </c>
      <c r="H10" s="32" t="s">
        <v>50</v>
      </c>
      <c r="I10" s="32" t="s">
        <v>50</v>
      </c>
      <c r="J10" s="32" t="s">
        <v>50</v>
      </c>
      <c r="K10" s="32" t="s">
        <v>50</v>
      </c>
      <c r="L10" s="51">
        <f>L12</f>
        <v>0</v>
      </c>
      <c r="M10" s="51">
        <f>M12</f>
        <v>0</v>
      </c>
      <c r="N10" s="32" t="s">
        <v>50</v>
      </c>
      <c r="O10" s="32" t="s">
        <v>50</v>
      </c>
    </row>
    <row r="11" spans="1:15" ht="15.75">
      <c r="A11" s="34" t="s">
        <v>49</v>
      </c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63">
      <c r="A12" s="34" t="s">
        <v>137</v>
      </c>
      <c r="B12" s="31">
        <v>111</v>
      </c>
      <c r="C12" s="31"/>
      <c r="D12" s="32">
        <f>L12</f>
        <v>0</v>
      </c>
      <c r="E12" s="32">
        <f>M12</f>
        <v>0</v>
      </c>
      <c r="F12" s="32" t="s">
        <v>50</v>
      </c>
      <c r="G12" s="32" t="s">
        <v>50</v>
      </c>
      <c r="H12" s="32" t="s">
        <v>50</v>
      </c>
      <c r="I12" s="32" t="s">
        <v>50</v>
      </c>
      <c r="J12" s="32" t="s">
        <v>50</v>
      </c>
      <c r="K12" s="32" t="s">
        <v>50</v>
      </c>
      <c r="L12" s="32"/>
      <c r="M12" s="32"/>
      <c r="N12" s="32" t="s">
        <v>50</v>
      </c>
      <c r="O12" s="32" t="s">
        <v>50</v>
      </c>
    </row>
    <row r="13" spans="1:15" ht="31.5">
      <c r="A13" s="34" t="s">
        <v>138</v>
      </c>
      <c r="B13" s="31">
        <v>120</v>
      </c>
      <c r="C13" s="31">
        <v>130</v>
      </c>
      <c r="D13" s="32">
        <f>F13+L13</f>
        <v>20035774.94</v>
      </c>
      <c r="E13" s="32">
        <f>G13+M13</f>
        <v>20035774.94</v>
      </c>
      <c r="F13" s="32">
        <f>F15+F16+F17+F18+F19+F20+F21+F22</f>
        <v>17987600</v>
      </c>
      <c r="G13" s="32">
        <f>G15+G16+G17+G18+G19+G20+G21+G22</f>
        <v>17987600</v>
      </c>
      <c r="H13" s="32" t="s">
        <v>50</v>
      </c>
      <c r="I13" s="32" t="s">
        <v>50</v>
      </c>
      <c r="J13" s="32" t="s">
        <v>50</v>
      </c>
      <c r="K13" s="32" t="s">
        <v>50</v>
      </c>
      <c r="L13" s="32">
        <f>L15+L16+L17+L18+L23</f>
        <v>2048174.9399999997</v>
      </c>
      <c r="M13" s="32">
        <f>M15+M16+M17+M18+M23</f>
        <v>2048174.9399999997</v>
      </c>
      <c r="N13" s="32" t="s">
        <v>50</v>
      </c>
      <c r="O13" s="32" t="s">
        <v>50</v>
      </c>
    </row>
    <row r="14" spans="1:15" ht="15.75">
      <c r="A14" s="34" t="s">
        <v>49</v>
      </c>
      <c r="B14" s="3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67.5" customHeight="1">
      <c r="A15" s="35" t="s">
        <v>139</v>
      </c>
      <c r="B15" s="36"/>
      <c r="C15" s="36"/>
      <c r="D15" s="32">
        <f aca="true" t="shared" si="0" ref="D15:E19">F15+L15</f>
        <v>4631350.14</v>
      </c>
      <c r="E15" s="32">
        <f t="shared" si="0"/>
        <v>4631350.14</v>
      </c>
      <c r="F15" s="37">
        <v>4629313</v>
      </c>
      <c r="G15" s="37">
        <v>4629313</v>
      </c>
      <c r="H15" s="32" t="s">
        <v>50</v>
      </c>
      <c r="I15" s="32" t="s">
        <v>50</v>
      </c>
      <c r="J15" s="32" t="s">
        <v>50</v>
      </c>
      <c r="K15" s="32" t="s">
        <v>50</v>
      </c>
      <c r="L15" s="37">
        <v>2037.14</v>
      </c>
      <c r="M15" s="37">
        <v>2037.14</v>
      </c>
      <c r="N15" s="32" t="s">
        <v>50</v>
      </c>
      <c r="O15" s="32" t="s">
        <v>50</v>
      </c>
    </row>
    <row r="16" spans="1:15" ht="63" customHeight="1">
      <c r="A16" s="35" t="s">
        <v>140</v>
      </c>
      <c r="B16" s="36"/>
      <c r="C16" s="36"/>
      <c r="D16" s="32">
        <f t="shared" si="0"/>
        <v>0</v>
      </c>
      <c r="E16" s="32">
        <f t="shared" si="0"/>
        <v>0</v>
      </c>
      <c r="F16" s="37"/>
      <c r="G16" s="37"/>
      <c r="H16" s="32" t="s">
        <v>50</v>
      </c>
      <c r="I16" s="32" t="s">
        <v>50</v>
      </c>
      <c r="J16" s="32" t="s">
        <v>50</v>
      </c>
      <c r="K16" s="32" t="s">
        <v>50</v>
      </c>
      <c r="L16" s="37"/>
      <c r="M16" s="37"/>
      <c r="N16" s="32" t="s">
        <v>50</v>
      </c>
      <c r="O16" s="32" t="s">
        <v>50</v>
      </c>
    </row>
    <row r="17" spans="1:15" ht="63" customHeight="1">
      <c r="A17" s="35" t="s">
        <v>141</v>
      </c>
      <c r="B17" s="36"/>
      <c r="C17" s="36"/>
      <c r="D17" s="32">
        <f t="shared" si="0"/>
        <v>13644550.66</v>
      </c>
      <c r="E17" s="32">
        <f t="shared" si="0"/>
        <v>13644550.66</v>
      </c>
      <c r="F17" s="37">
        <v>11601487</v>
      </c>
      <c r="G17" s="37">
        <v>11601487</v>
      </c>
      <c r="H17" s="32" t="s">
        <v>50</v>
      </c>
      <c r="I17" s="32" t="s">
        <v>50</v>
      </c>
      <c r="J17" s="32" t="s">
        <v>50</v>
      </c>
      <c r="K17" s="32" t="s">
        <v>50</v>
      </c>
      <c r="L17" s="37">
        <v>2043063.66</v>
      </c>
      <c r="M17" s="37">
        <v>2043063.66</v>
      </c>
      <c r="N17" s="32" t="s">
        <v>50</v>
      </c>
      <c r="O17" s="32" t="s">
        <v>50</v>
      </c>
    </row>
    <row r="18" spans="1:15" ht="51" customHeight="1">
      <c r="A18" s="38" t="s">
        <v>142</v>
      </c>
      <c r="B18" s="28"/>
      <c r="C18" s="28"/>
      <c r="D18" s="32">
        <f t="shared" si="0"/>
        <v>147100</v>
      </c>
      <c r="E18" s="32">
        <f t="shared" si="0"/>
        <v>147100</v>
      </c>
      <c r="F18" s="39">
        <v>147100</v>
      </c>
      <c r="G18" s="39">
        <v>147100</v>
      </c>
      <c r="H18" s="32" t="s">
        <v>50</v>
      </c>
      <c r="I18" s="32" t="s">
        <v>50</v>
      </c>
      <c r="J18" s="32" t="s">
        <v>50</v>
      </c>
      <c r="K18" s="32" t="s">
        <v>50</v>
      </c>
      <c r="L18" s="39"/>
      <c r="M18" s="39"/>
      <c r="N18" s="32" t="s">
        <v>50</v>
      </c>
      <c r="O18" s="32" t="s">
        <v>50</v>
      </c>
    </row>
    <row r="19" spans="1:15" ht="68.25" customHeight="1">
      <c r="A19" s="38" t="s">
        <v>224</v>
      </c>
      <c r="B19" s="28"/>
      <c r="C19" s="28"/>
      <c r="D19" s="61">
        <f t="shared" si="0"/>
        <v>329100</v>
      </c>
      <c r="E19" s="61">
        <v>329100</v>
      </c>
      <c r="F19" s="39">
        <v>329100</v>
      </c>
      <c r="G19" s="39">
        <v>329100</v>
      </c>
      <c r="H19" s="61"/>
      <c r="I19" s="61"/>
      <c r="J19" s="61"/>
      <c r="K19" s="61"/>
      <c r="L19" s="39"/>
      <c r="M19" s="39"/>
      <c r="N19" s="61"/>
      <c r="O19" s="61"/>
    </row>
    <row r="20" spans="1:15" ht="78.75">
      <c r="A20" s="38" t="s">
        <v>223</v>
      </c>
      <c r="B20" s="28"/>
      <c r="C20" s="28"/>
      <c r="D20" s="39">
        <v>1137800</v>
      </c>
      <c r="E20" s="39">
        <v>1137800</v>
      </c>
      <c r="F20" s="39">
        <v>1137800</v>
      </c>
      <c r="G20" s="39">
        <v>1137800</v>
      </c>
      <c r="H20" s="39"/>
      <c r="I20" s="39"/>
      <c r="J20" s="39"/>
      <c r="K20" s="39"/>
      <c r="L20" s="39"/>
      <c r="M20" s="39"/>
      <c r="N20" s="40"/>
      <c r="O20" s="40"/>
    </row>
    <row r="21" spans="1:15" ht="94.5">
      <c r="A21" s="38" t="s">
        <v>225</v>
      </c>
      <c r="B21" s="28"/>
      <c r="C21" s="28"/>
      <c r="D21" s="39">
        <v>142200</v>
      </c>
      <c r="E21" s="39">
        <v>142200</v>
      </c>
      <c r="F21" s="39">
        <v>142200</v>
      </c>
      <c r="G21" s="39">
        <v>142200</v>
      </c>
      <c r="H21" s="39"/>
      <c r="I21" s="39"/>
      <c r="J21" s="39"/>
      <c r="K21" s="39"/>
      <c r="L21" s="39"/>
      <c r="M21" s="39"/>
      <c r="N21" s="40"/>
      <c r="O21" s="40"/>
    </row>
    <row r="22" spans="1:15" ht="15.75">
      <c r="A22" s="38" t="s">
        <v>226</v>
      </c>
      <c r="B22" s="28"/>
      <c r="C22" s="28"/>
      <c r="D22" s="39">
        <v>600</v>
      </c>
      <c r="E22" s="39">
        <v>600</v>
      </c>
      <c r="F22" s="39">
        <v>600</v>
      </c>
      <c r="G22" s="39">
        <v>600</v>
      </c>
      <c r="H22" s="39"/>
      <c r="I22" s="39"/>
      <c r="J22" s="39"/>
      <c r="K22" s="39"/>
      <c r="L22" s="39"/>
      <c r="M22" s="39"/>
      <c r="N22" s="40"/>
      <c r="O22" s="40"/>
    </row>
    <row r="23" spans="1:15" ht="15.75">
      <c r="A23" s="38" t="s">
        <v>227</v>
      </c>
      <c r="B23" s="28"/>
      <c r="C23" s="28"/>
      <c r="D23" s="39"/>
      <c r="E23" s="39"/>
      <c r="F23" s="39"/>
      <c r="G23" s="39"/>
      <c r="H23" s="39"/>
      <c r="I23" s="39"/>
      <c r="J23" s="39"/>
      <c r="K23" s="39"/>
      <c r="L23" s="39">
        <v>3074.14</v>
      </c>
      <c r="M23" s="39">
        <v>3074.14</v>
      </c>
      <c r="N23" s="40"/>
      <c r="O23" s="40"/>
    </row>
    <row r="24" spans="1:15" ht="31.5">
      <c r="A24" s="34" t="s">
        <v>144</v>
      </c>
      <c r="B24" s="31">
        <v>130</v>
      </c>
      <c r="C24" s="31">
        <v>140</v>
      </c>
      <c r="D24" s="32">
        <f>L24</f>
        <v>0</v>
      </c>
      <c r="E24" s="32">
        <f>M24</f>
        <v>0</v>
      </c>
      <c r="F24" s="32" t="s">
        <v>50</v>
      </c>
      <c r="G24" s="32" t="s">
        <v>50</v>
      </c>
      <c r="H24" s="32" t="s">
        <v>50</v>
      </c>
      <c r="I24" s="32" t="s">
        <v>50</v>
      </c>
      <c r="J24" s="32" t="s">
        <v>50</v>
      </c>
      <c r="K24" s="32" t="s">
        <v>50</v>
      </c>
      <c r="L24" s="32"/>
      <c r="M24" s="32"/>
      <c r="N24" s="32" t="s">
        <v>50</v>
      </c>
      <c r="O24" s="32" t="s">
        <v>50</v>
      </c>
    </row>
    <row r="25" spans="1:15" ht="80.25" customHeight="1">
      <c r="A25" s="34" t="s">
        <v>145</v>
      </c>
      <c r="B25" s="31">
        <v>140</v>
      </c>
      <c r="C25" s="31">
        <v>180</v>
      </c>
      <c r="D25" s="32">
        <f>L25</f>
        <v>0</v>
      </c>
      <c r="E25" s="32">
        <f>M25</f>
        <v>0</v>
      </c>
      <c r="F25" s="32" t="s">
        <v>50</v>
      </c>
      <c r="G25" s="32" t="s">
        <v>50</v>
      </c>
      <c r="H25" s="32" t="s">
        <v>50</v>
      </c>
      <c r="I25" s="32" t="s">
        <v>50</v>
      </c>
      <c r="J25" s="32" t="s">
        <v>50</v>
      </c>
      <c r="K25" s="32" t="s">
        <v>50</v>
      </c>
      <c r="L25" s="32"/>
      <c r="M25" s="32"/>
      <c r="N25" s="32" t="s">
        <v>50</v>
      </c>
      <c r="O25" s="32" t="s">
        <v>50</v>
      </c>
    </row>
    <row r="26" spans="1:15" ht="39" customHeight="1">
      <c r="A26" s="34" t="s">
        <v>146</v>
      </c>
      <c r="B26" s="31">
        <v>150</v>
      </c>
      <c r="C26" s="31">
        <v>180</v>
      </c>
      <c r="D26" s="32">
        <f aca="true" t="shared" si="1" ref="D26:E29">H26+J26</f>
        <v>240000</v>
      </c>
      <c r="E26" s="32">
        <f t="shared" si="1"/>
        <v>240000</v>
      </c>
      <c r="F26" s="32" t="s">
        <v>50</v>
      </c>
      <c r="G26" s="32" t="s">
        <v>50</v>
      </c>
      <c r="H26" s="32">
        <v>240000</v>
      </c>
      <c r="I26" s="32">
        <v>240000</v>
      </c>
      <c r="J26" s="32"/>
      <c r="K26" s="32"/>
      <c r="L26" s="32" t="s">
        <v>50</v>
      </c>
      <c r="M26" s="32" t="s">
        <v>50</v>
      </c>
      <c r="N26" s="32" t="s">
        <v>50</v>
      </c>
      <c r="O26" s="32" t="s">
        <v>50</v>
      </c>
    </row>
    <row r="27" spans="1:15" ht="15.75">
      <c r="A27" s="34" t="s">
        <v>143</v>
      </c>
      <c r="B27" s="31"/>
      <c r="C27" s="31"/>
      <c r="D27" s="32">
        <f t="shared" si="1"/>
        <v>0</v>
      </c>
      <c r="E27" s="32">
        <f t="shared" si="1"/>
        <v>0</v>
      </c>
      <c r="F27" s="32" t="s">
        <v>50</v>
      </c>
      <c r="G27" s="32" t="s">
        <v>50</v>
      </c>
      <c r="H27" s="32"/>
      <c r="I27" s="32"/>
      <c r="J27" s="32"/>
      <c r="K27" s="32"/>
      <c r="L27" s="32" t="s">
        <v>50</v>
      </c>
      <c r="M27" s="32" t="s">
        <v>50</v>
      </c>
      <c r="N27" s="32" t="s">
        <v>50</v>
      </c>
      <c r="O27" s="32" t="s">
        <v>50</v>
      </c>
    </row>
    <row r="28" spans="1:15" ht="15.75">
      <c r="A28" s="34" t="s">
        <v>143</v>
      </c>
      <c r="B28" s="31"/>
      <c r="C28" s="31"/>
      <c r="D28" s="32">
        <f t="shared" si="1"/>
        <v>0</v>
      </c>
      <c r="E28" s="32">
        <f t="shared" si="1"/>
        <v>0</v>
      </c>
      <c r="F28" s="32" t="s">
        <v>50</v>
      </c>
      <c r="G28" s="32" t="s">
        <v>50</v>
      </c>
      <c r="H28" s="32"/>
      <c r="I28" s="32"/>
      <c r="J28" s="32"/>
      <c r="K28" s="32"/>
      <c r="L28" s="32" t="s">
        <v>50</v>
      </c>
      <c r="M28" s="32" t="s">
        <v>50</v>
      </c>
      <c r="N28" s="32" t="s">
        <v>50</v>
      </c>
      <c r="O28" s="32" t="s">
        <v>50</v>
      </c>
    </row>
    <row r="29" spans="1:15" ht="15.75">
      <c r="A29" s="34" t="s">
        <v>143</v>
      </c>
      <c r="B29" s="31"/>
      <c r="C29" s="31"/>
      <c r="D29" s="32">
        <f t="shared" si="1"/>
        <v>0</v>
      </c>
      <c r="E29" s="32">
        <f t="shared" si="1"/>
        <v>0</v>
      </c>
      <c r="F29" s="32" t="s">
        <v>50</v>
      </c>
      <c r="G29" s="32" t="s">
        <v>50</v>
      </c>
      <c r="H29" s="32"/>
      <c r="I29" s="32"/>
      <c r="J29" s="32"/>
      <c r="K29" s="32"/>
      <c r="L29" s="32" t="s">
        <v>50</v>
      </c>
      <c r="M29" s="32" t="s">
        <v>50</v>
      </c>
      <c r="N29" s="32" t="s">
        <v>50</v>
      </c>
      <c r="O29" s="32" t="s">
        <v>50</v>
      </c>
    </row>
    <row r="30" spans="1:15" ht="15.75">
      <c r="A30" s="34" t="s">
        <v>147</v>
      </c>
      <c r="B30" s="31">
        <v>160</v>
      </c>
      <c r="C30" s="31">
        <v>180</v>
      </c>
      <c r="D30" s="32">
        <f>L30</f>
        <v>0</v>
      </c>
      <c r="E30" s="32">
        <f>M30</f>
        <v>0</v>
      </c>
      <c r="F30" s="32" t="s">
        <v>50</v>
      </c>
      <c r="G30" s="32" t="s">
        <v>50</v>
      </c>
      <c r="H30" s="32" t="s">
        <v>50</v>
      </c>
      <c r="I30" s="32" t="s">
        <v>50</v>
      </c>
      <c r="J30" s="32" t="s">
        <v>50</v>
      </c>
      <c r="K30" s="32" t="s">
        <v>50</v>
      </c>
      <c r="L30" s="32"/>
      <c r="M30" s="32"/>
      <c r="N30" s="32"/>
      <c r="O30" s="32"/>
    </row>
    <row r="31" spans="1:15" ht="15.75">
      <c r="A31" s="34" t="s">
        <v>49</v>
      </c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44" customHeight="1">
      <c r="A32" s="34" t="s">
        <v>148</v>
      </c>
      <c r="B32" s="31"/>
      <c r="C32" s="31"/>
      <c r="D32" s="32">
        <f aca="true" t="shared" si="2" ref="D32:E34">L32</f>
        <v>0</v>
      </c>
      <c r="E32" s="32">
        <f t="shared" si="2"/>
        <v>0</v>
      </c>
      <c r="F32" s="32" t="s">
        <v>50</v>
      </c>
      <c r="G32" s="32" t="s">
        <v>50</v>
      </c>
      <c r="H32" s="32" t="s">
        <v>50</v>
      </c>
      <c r="I32" s="32" t="s">
        <v>50</v>
      </c>
      <c r="J32" s="32" t="s">
        <v>50</v>
      </c>
      <c r="K32" s="32" t="s">
        <v>50</v>
      </c>
      <c r="L32" s="32"/>
      <c r="M32" s="32"/>
      <c r="N32" s="32"/>
      <c r="O32" s="32"/>
    </row>
    <row r="33" spans="1:15" ht="110.25">
      <c r="A33" s="34" t="s">
        <v>149</v>
      </c>
      <c r="B33" s="31"/>
      <c r="C33" s="31"/>
      <c r="D33" s="32">
        <f t="shared" si="2"/>
        <v>0</v>
      </c>
      <c r="E33" s="32">
        <f t="shared" si="2"/>
        <v>0</v>
      </c>
      <c r="F33" s="32" t="s">
        <v>50</v>
      </c>
      <c r="G33" s="32" t="s">
        <v>50</v>
      </c>
      <c r="H33" s="32" t="s">
        <v>50</v>
      </c>
      <c r="I33" s="32" t="s">
        <v>50</v>
      </c>
      <c r="J33" s="32" t="s">
        <v>50</v>
      </c>
      <c r="K33" s="32" t="s">
        <v>50</v>
      </c>
      <c r="L33" s="32"/>
      <c r="M33" s="32"/>
      <c r="N33" s="32"/>
      <c r="O33" s="32"/>
    </row>
    <row r="34" spans="1:15" ht="94.5">
      <c r="A34" s="34" t="s">
        <v>150</v>
      </c>
      <c r="B34" s="31"/>
      <c r="C34" s="31"/>
      <c r="D34" s="32">
        <f t="shared" si="2"/>
        <v>0</v>
      </c>
      <c r="E34" s="32">
        <f t="shared" si="2"/>
        <v>0</v>
      </c>
      <c r="F34" s="32" t="s">
        <v>50</v>
      </c>
      <c r="G34" s="32" t="s">
        <v>50</v>
      </c>
      <c r="H34" s="32" t="s">
        <v>50</v>
      </c>
      <c r="I34" s="32" t="s">
        <v>50</v>
      </c>
      <c r="J34" s="32" t="s">
        <v>50</v>
      </c>
      <c r="K34" s="32" t="s">
        <v>50</v>
      </c>
      <c r="L34" s="32"/>
      <c r="M34" s="32"/>
      <c r="N34" s="32"/>
      <c r="O34" s="32"/>
    </row>
    <row r="35" spans="1:15" ht="15.75">
      <c r="A35" s="34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31.5">
      <c r="A36" s="34" t="s">
        <v>151</v>
      </c>
      <c r="B36" s="31">
        <v>180</v>
      </c>
      <c r="C36" s="31"/>
      <c r="D36" s="32">
        <f>L36</f>
        <v>0</v>
      </c>
      <c r="E36" s="32">
        <f>M36</f>
        <v>0</v>
      </c>
      <c r="F36" s="32" t="s">
        <v>50</v>
      </c>
      <c r="G36" s="32" t="s">
        <v>50</v>
      </c>
      <c r="H36" s="32" t="s">
        <v>50</v>
      </c>
      <c r="I36" s="32" t="s">
        <v>50</v>
      </c>
      <c r="J36" s="32" t="s">
        <v>50</v>
      </c>
      <c r="K36" s="32" t="s">
        <v>50</v>
      </c>
      <c r="L36" s="32">
        <f>L38+L44</f>
        <v>0</v>
      </c>
      <c r="M36" s="32">
        <f>M38+M44</f>
        <v>0</v>
      </c>
      <c r="N36" s="32" t="s">
        <v>50</v>
      </c>
      <c r="O36" s="32" t="s">
        <v>50</v>
      </c>
    </row>
    <row r="37" spans="1:15" ht="15.75">
      <c r="A37" s="34" t="s">
        <v>49</v>
      </c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31.5">
      <c r="A38" s="34" t="s">
        <v>152</v>
      </c>
      <c r="B38" s="31">
        <v>181</v>
      </c>
      <c r="C38" s="31"/>
      <c r="D38" s="32">
        <f>L38</f>
        <v>0</v>
      </c>
      <c r="E38" s="32">
        <f>M38</f>
        <v>0</v>
      </c>
      <c r="F38" s="32" t="s">
        <v>50</v>
      </c>
      <c r="G38" s="32" t="s">
        <v>50</v>
      </c>
      <c r="H38" s="32" t="s">
        <v>50</v>
      </c>
      <c r="I38" s="32" t="s">
        <v>50</v>
      </c>
      <c r="J38" s="32" t="s">
        <v>50</v>
      </c>
      <c r="K38" s="32" t="s">
        <v>50</v>
      </c>
      <c r="L38" s="32"/>
      <c r="M38" s="32"/>
      <c r="N38" s="32" t="s">
        <v>50</v>
      </c>
      <c r="O38" s="32" t="s">
        <v>50</v>
      </c>
    </row>
    <row r="39" spans="1:15" ht="15.75">
      <c r="A39" s="34" t="s">
        <v>49</v>
      </c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4" t="s">
        <v>153</v>
      </c>
      <c r="B40" s="31"/>
      <c r="C40" s="31"/>
      <c r="D40" s="32">
        <f aca="true" t="shared" si="3" ref="D40:E44">L40</f>
        <v>0</v>
      </c>
      <c r="E40" s="32">
        <f t="shared" si="3"/>
        <v>0</v>
      </c>
      <c r="F40" s="32" t="s">
        <v>50</v>
      </c>
      <c r="G40" s="32" t="s">
        <v>50</v>
      </c>
      <c r="H40" s="32" t="s">
        <v>50</v>
      </c>
      <c r="I40" s="32" t="s">
        <v>50</v>
      </c>
      <c r="J40" s="32" t="s">
        <v>50</v>
      </c>
      <c r="K40" s="32" t="s">
        <v>50</v>
      </c>
      <c r="L40" s="32"/>
      <c r="M40" s="32"/>
      <c r="N40" s="32" t="s">
        <v>50</v>
      </c>
      <c r="O40" s="32" t="s">
        <v>50</v>
      </c>
    </row>
    <row r="41" spans="1:18" ht="31.5">
      <c r="A41" s="34" t="s">
        <v>154</v>
      </c>
      <c r="B41" s="31"/>
      <c r="C41" s="31"/>
      <c r="D41" s="32">
        <f t="shared" si="3"/>
        <v>0</v>
      </c>
      <c r="E41" s="32">
        <f t="shared" si="3"/>
        <v>0</v>
      </c>
      <c r="F41" s="32" t="s">
        <v>50</v>
      </c>
      <c r="G41" s="32" t="s">
        <v>50</v>
      </c>
      <c r="H41" s="32" t="s">
        <v>50</v>
      </c>
      <c r="I41" s="32" t="s">
        <v>50</v>
      </c>
      <c r="J41" s="32" t="s">
        <v>50</v>
      </c>
      <c r="K41" s="32" t="s">
        <v>50</v>
      </c>
      <c r="L41" s="32"/>
      <c r="M41" s="32"/>
      <c r="N41" s="32" t="s">
        <v>50</v>
      </c>
      <c r="O41" s="32" t="s">
        <v>50</v>
      </c>
      <c r="R41" s="42"/>
    </row>
    <row r="42" spans="1:15" ht="32.25" customHeight="1">
      <c r="A42" s="34" t="s">
        <v>155</v>
      </c>
      <c r="B42" s="31"/>
      <c r="C42" s="31"/>
      <c r="D42" s="32">
        <f t="shared" si="3"/>
        <v>0</v>
      </c>
      <c r="E42" s="32">
        <f t="shared" si="3"/>
        <v>0</v>
      </c>
      <c r="F42" s="32" t="s">
        <v>50</v>
      </c>
      <c r="G42" s="32" t="s">
        <v>50</v>
      </c>
      <c r="H42" s="32" t="s">
        <v>50</v>
      </c>
      <c r="I42" s="32" t="s">
        <v>50</v>
      </c>
      <c r="J42" s="32" t="s">
        <v>50</v>
      </c>
      <c r="K42" s="32" t="s">
        <v>50</v>
      </c>
      <c r="L42" s="32"/>
      <c r="M42" s="32"/>
      <c r="N42" s="32" t="s">
        <v>50</v>
      </c>
      <c r="O42" s="32" t="s">
        <v>50</v>
      </c>
    </row>
    <row r="43" spans="1:15" ht="31.5">
      <c r="A43" s="34" t="s">
        <v>156</v>
      </c>
      <c r="B43" s="31"/>
      <c r="C43" s="31"/>
      <c r="D43" s="32">
        <f t="shared" si="3"/>
        <v>0</v>
      </c>
      <c r="E43" s="32">
        <f t="shared" si="3"/>
        <v>0</v>
      </c>
      <c r="F43" s="32" t="s">
        <v>50</v>
      </c>
      <c r="G43" s="32" t="s">
        <v>50</v>
      </c>
      <c r="H43" s="32" t="s">
        <v>50</v>
      </c>
      <c r="I43" s="32" t="s">
        <v>50</v>
      </c>
      <c r="J43" s="32" t="s">
        <v>50</v>
      </c>
      <c r="K43" s="32" t="s">
        <v>50</v>
      </c>
      <c r="L43" s="32"/>
      <c r="M43" s="32"/>
      <c r="N43" s="32" t="s">
        <v>50</v>
      </c>
      <c r="O43" s="32" t="s">
        <v>50</v>
      </c>
    </row>
    <row r="44" spans="1:15" ht="31.5">
      <c r="A44" s="34" t="s">
        <v>157</v>
      </c>
      <c r="B44" s="31">
        <v>182</v>
      </c>
      <c r="C44" s="31"/>
      <c r="D44" s="32">
        <f t="shared" si="3"/>
        <v>0</v>
      </c>
      <c r="E44" s="32">
        <f t="shared" si="3"/>
        <v>0</v>
      </c>
      <c r="F44" s="32" t="s">
        <v>50</v>
      </c>
      <c r="G44" s="32" t="s">
        <v>50</v>
      </c>
      <c r="H44" s="32" t="s">
        <v>50</v>
      </c>
      <c r="I44" s="32" t="s">
        <v>50</v>
      </c>
      <c r="J44" s="32" t="s">
        <v>50</v>
      </c>
      <c r="K44" s="32" t="s">
        <v>50</v>
      </c>
      <c r="L44" s="32"/>
      <c r="M44" s="32"/>
      <c r="N44" s="32" t="s">
        <v>50</v>
      </c>
      <c r="O44" s="32" t="s">
        <v>50</v>
      </c>
    </row>
    <row r="45" spans="1:15" ht="15.75">
      <c r="A45" s="30" t="s">
        <v>158</v>
      </c>
      <c r="B45" s="31">
        <v>200</v>
      </c>
      <c r="C45" s="31"/>
      <c r="D45" s="32">
        <f>F45+H45+L45</f>
        <v>21759774.939999998</v>
      </c>
      <c r="E45" s="32">
        <f>G45+I45+M45</f>
        <v>21759774.939999998</v>
      </c>
      <c r="F45" s="32">
        <f aca="true" t="shared" si="4" ref="F45:O45">F47+F53+F59+F62+F65+F66</f>
        <v>17987599.999999996</v>
      </c>
      <c r="G45" s="32">
        <f t="shared" si="4"/>
        <v>17987599.999999996</v>
      </c>
      <c r="H45" s="32">
        <f t="shared" si="4"/>
        <v>240000</v>
      </c>
      <c r="I45" s="32">
        <f t="shared" si="4"/>
        <v>240000</v>
      </c>
      <c r="J45" s="32">
        <f t="shared" si="4"/>
        <v>0</v>
      </c>
      <c r="K45" s="32">
        <f t="shared" si="4"/>
        <v>0</v>
      </c>
      <c r="L45" s="32">
        <f t="shared" si="4"/>
        <v>3532174.9399999995</v>
      </c>
      <c r="M45" s="32">
        <f>M47+M53+M59+M62+M65+M66</f>
        <v>3532174.9399999995</v>
      </c>
      <c r="N45" s="32">
        <f t="shared" si="4"/>
        <v>0</v>
      </c>
      <c r="O45" s="32">
        <f t="shared" si="4"/>
        <v>0</v>
      </c>
    </row>
    <row r="46" spans="1:15" ht="15.75">
      <c r="A46" s="34" t="s">
        <v>49</v>
      </c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4" t="s">
        <v>159</v>
      </c>
      <c r="B47" s="31">
        <v>210</v>
      </c>
      <c r="C47" s="31"/>
      <c r="D47" s="32">
        <f>F47+H47+L47</f>
        <v>19591352.169999998</v>
      </c>
      <c r="E47" s="32">
        <f>G47+I47+M47</f>
        <v>19591352.169999998</v>
      </c>
      <c r="F47" s="32">
        <f aca="true" t="shared" si="5" ref="F47:O47">F49</f>
        <v>17242925.58</v>
      </c>
      <c r="G47" s="32">
        <f t="shared" si="5"/>
        <v>17242925.58</v>
      </c>
      <c r="H47" s="32">
        <f t="shared" si="5"/>
        <v>0</v>
      </c>
      <c r="I47" s="32">
        <f t="shared" si="5"/>
        <v>0</v>
      </c>
      <c r="J47" s="32">
        <f t="shared" si="5"/>
        <v>0</v>
      </c>
      <c r="K47" s="32">
        <f t="shared" si="5"/>
        <v>0</v>
      </c>
      <c r="L47" s="32">
        <f t="shared" si="5"/>
        <v>2348426.59</v>
      </c>
      <c r="M47" s="32">
        <f t="shared" si="5"/>
        <v>2348426.59</v>
      </c>
      <c r="N47" s="32">
        <f t="shared" si="5"/>
        <v>0</v>
      </c>
      <c r="O47" s="32">
        <f t="shared" si="5"/>
        <v>0</v>
      </c>
    </row>
    <row r="48" spans="1:15" ht="15.75">
      <c r="A48" s="34" t="s">
        <v>49</v>
      </c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31.5">
      <c r="A49" s="34" t="s">
        <v>160</v>
      </c>
      <c r="B49" s="31">
        <v>211</v>
      </c>
      <c r="C49" s="31"/>
      <c r="D49" s="32">
        <f>F49+H49+L49</f>
        <v>19591352.169999998</v>
      </c>
      <c r="E49" s="32">
        <f>G49+I49+M49</f>
        <v>19591352.169999998</v>
      </c>
      <c r="F49" s="32">
        <f aca="true" t="shared" si="6" ref="F49:O49">F51+F52</f>
        <v>17242925.58</v>
      </c>
      <c r="G49" s="32">
        <f t="shared" si="6"/>
        <v>17242925.58</v>
      </c>
      <c r="H49" s="32">
        <f t="shared" si="6"/>
        <v>0</v>
      </c>
      <c r="I49" s="32">
        <f t="shared" si="6"/>
        <v>0</v>
      </c>
      <c r="J49" s="32">
        <f t="shared" si="6"/>
        <v>0</v>
      </c>
      <c r="K49" s="32">
        <f t="shared" si="6"/>
        <v>0</v>
      </c>
      <c r="L49" s="32">
        <f t="shared" si="6"/>
        <v>2348426.59</v>
      </c>
      <c r="M49" s="32">
        <f t="shared" si="6"/>
        <v>2348426.59</v>
      </c>
      <c r="N49" s="32">
        <f t="shared" si="6"/>
        <v>0</v>
      </c>
      <c r="O49" s="32">
        <f t="shared" si="6"/>
        <v>0</v>
      </c>
    </row>
    <row r="50" spans="1:15" ht="15.75">
      <c r="A50" s="34" t="s">
        <v>49</v>
      </c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4" t="s">
        <v>161</v>
      </c>
      <c r="B51" s="31"/>
      <c r="C51" s="31">
        <v>111</v>
      </c>
      <c r="D51" s="32">
        <f aca="true" t="shared" si="7" ref="D51:E53">F51+H51+L51</f>
        <v>15064743.25</v>
      </c>
      <c r="E51" s="32">
        <f t="shared" si="7"/>
        <v>15064743.25</v>
      </c>
      <c r="F51" s="32">
        <v>13260185.24</v>
      </c>
      <c r="G51" s="32">
        <v>13260185.24</v>
      </c>
      <c r="H51" s="32"/>
      <c r="I51" s="32"/>
      <c r="J51" s="32"/>
      <c r="K51" s="32"/>
      <c r="L51" s="32">
        <v>1804558.01</v>
      </c>
      <c r="M51" s="32">
        <v>1804558.01</v>
      </c>
      <c r="N51" s="32"/>
      <c r="O51" s="32"/>
    </row>
    <row r="52" spans="1:15" ht="33" customHeight="1">
      <c r="A52" s="34" t="s">
        <v>162</v>
      </c>
      <c r="B52" s="31"/>
      <c r="C52" s="31">
        <v>119</v>
      </c>
      <c r="D52" s="32">
        <f t="shared" si="7"/>
        <v>4526608.92</v>
      </c>
      <c r="E52" s="32">
        <f t="shared" si="7"/>
        <v>4526608.92</v>
      </c>
      <c r="F52" s="32">
        <v>3982740.34</v>
      </c>
      <c r="G52" s="32">
        <v>3982740.34</v>
      </c>
      <c r="H52" s="32"/>
      <c r="I52" s="32"/>
      <c r="J52" s="32"/>
      <c r="K52" s="32"/>
      <c r="L52" s="32">
        <v>543868.58</v>
      </c>
      <c r="M52" s="32">
        <v>543868.58</v>
      </c>
      <c r="N52" s="32"/>
      <c r="O52" s="32"/>
    </row>
    <row r="53" spans="1:15" ht="32.25" customHeight="1">
      <c r="A53" s="34" t="s">
        <v>163</v>
      </c>
      <c r="B53" s="31">
        <v>220</v>
      </c>
      <c r="C53" s="31"/>
      <c r="D53" s="32">
        <f t="shared" si="7"/>
        <v>324712.36</v>
      </c>
      <c r="E53" s="32">
        <f t="shared" si="7"/>
        <v>324712.36</v>
      </c>
      <c r="F53" s="32">
        <f>F55+F56+F57+F58</f>
        <v>304418.56</v>
      </c>
      <c r="G53" s="32">
        <f aca="true" t="shared" si="8" ref="G53:O53">G55+G56+G57+G58</f>
        <v>304418.56</v>
      </c>
      <c r="H53" s="32">
        <f t="shared" si="8"/>
        <v>0</v>
      </c>
      <c r="I53" s="32">
        <f t="shared" si="8"/>
        <v>0</v>
      </c>
      <c r="J53" s="32">
        <f t="shared" si="8"/>
        <v>0</v>
      </c>
      <c r="K53" s="32">
        <f t="shared" si="8"/>
        <v>0</v>
      </c>
      <c r="L53" s="32">
        <f t="shared" si="8"/>
        <v>20293.8</v>
      </c>
      <c r="M53" s="32">
        <f t="shared" si="8"/>
        <v>20293.8</v>
      </c>
      <c r="N53" s="32">
        <f t="shared" si="8"/>
        <v>0</v>
      </c>
      <c r="O53" s="32">
        <f t="shared" si="8"/>
        <v>0</v>
      </c>
    </row>
    <row r="54" spans="1:15" ht="15.75">
      <c r="A54" s="34" t="s">
        <v>49</v>
      </c>
      <c r="B54" s="31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63">
      <c r="A55" s="34" t="s">
        <v>164</v>
      </c>
      <c r="B55" s="31">
        <v>221</v>
      </c>
      <c r="C55" s="31">
        <v>112</v>
      </c>
      <c r="D55" s="32">
        <f aca="true" t="shared" si="9" ref="D55:E59">F55+H55+L55</f>
        <v>304418.56</v>
      </c>
      <c r="E55" s="32">
        <f t="shared" si="9"/>
        <v>304418.56</v>
      </c>
      <c r="F55" s="32">
        <v>304418.56</v>
      </c>
      <c r="G55" s="32">
        <v>304418.56</v>
      </c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4" t="s">
        <v>165</v>
      </c>
      <c r="B56" s="31">
        <v>222</v>
      </c>
      <c r="C56" s="31">
        <v>112</v>
      </c>
      <c r="D56" s="32">
        <f t="shared" si="9"/>
        <v>0</v>
      </c>
      <c r="E56" s="32">
        <f t="shared" si="9"/>
        <v>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4" t="s">
        <v>166</v>
      </c>
      <c r="B57" s="31">
        <v>223</v>
      </c>
      <c r="C57" s="31">
        <v>112</v>
      </c>
      <c r="D57" s="32">
        <f t="shared" si="9"/>
        <v>0</v>
      </c>
      <c r="E57" s="32">
        <f t="shared" si="9"/>
        <v>0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4" t="s">
        <v>167</v>
      </c>
      <c r="B58" s="31">
        <v>224</v>
      </c>
      <c r="C58" s="31">
        <v>112</v>
      </c>
      <c r="D58" s="32">
        <f t="shared" si="9"/>
        <v>20293.8</v>
      </c>
      <c r="E58" s="32">
        <f t="shared" si="9"/>
        <v>20293.8</v>
      </c>
      <c r="F58" s="32"/>
      <c r="G58" s="32"/>
      <c r="H58" s="32"/>
      <c r="I58" s="32"/>
      <c r="J58" s="32"/>
      <c r="K58" s="32"/>
      <c r="L58" s="32">
        <v>20293.8</v>
      </c>
      <c r="M58" s="32">
        <v>20293.8</v>
      </c>
      <c r="N58" s="32"/>
      <c r="O58" s="32"/>
    </row>
    <row r="59" spans="1:15" ht="31.5">
      <c r="A59" s="34" t="s">
        <v>168</v>
      </c>
      <c r="B59" s="31">
        <v>230</v>
      </c>
      <c r="C59" s="31"/>
      <c r="D59" s="32">
        <f t="shared" si="9"/>
        <v>68811.06</v>
      </c>
      <c r="E59" s="32">
        <f t="shared" si="9"/>
        <v>68811.06</v>
      </c>
      <c r="F59" s="32">
        <v>17183</v>
      </c>
      <c r="G59" s="32">
        <v>17183</v>
      </c>
      <c r="H59" s="32"/>
      <c r="I59" s="32"/>
      <c r="J59" s="32"/>
      <c r="K59" s="32"/>
      <c r="L59" s="32">
        <v>51628.06</v>
      </c>
      <c r="M59" s="32">
        <v>51628.06</v>
      </c>
      <c r="N59" s="32"/>
      <c r="O59" s="32"/>
    </row>
    <row r="60" spans="1:15" ht="15.75">
      <c r="A60" s="34" t="s">
        <v>49</v>
      </c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31.5">
      <c r="A61" s="34" t="s">
        <v>169</v>
      </c>
      <c r="B61" s="31">
        <v>231</v>
      </c>
      <c r="C61" s="31">
        <v>851</v>
      </c>
      <c r="D61" s="32">
        <f>F61+H61+L61</f>
        <v>12737</v>
      </c>
      <c r="E61" s="32">
        <f>G61+I61+M61</f>
        <v>12737</v>
      </c>
      <c r="F61" s="32">
        <v>12737</v>
      </c>
      <c r="G61" s="32">
        <v>12737</v>
      </c>
      <c r="H61" s="32"/>
      <c r="I61" s="32"/>
      <c r="J61" s="32"/>
      <c r="K61" s="32"/>
      <c r="L61" s="32"/>
      <c r="M61" s="32"/>
      <c r="N61" s="32"/>
      <c r="O61" s="32"/>
    </row>
    <row r="62" spans="1:17" ht="31.5">
      <c r="A62" s="34" t="s">
        <v>170</v>
      </c>
      <c r="B62" s="31">
        <v>240</v>
      </c>
      <c r="C62" s="31"/>
      <c r="D62" s="32">
        <f>F62+H62+L62</f>
        <v>0</v>
      </c>
      <c r="E62" s="32">
        <f>G62+I62+M62</f>
        <v>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Q62" s="42"/>
    </row>
    <row r="63" spans="1:15" ht="15.75">
      <c r="A63" s="34" t="s">
        <v>49</v>
      </c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47.25">
      <c r="A64" s="34" t="s">
        <v>171</v>
      </c>
      <c r="B64" s="31">
        <v>241</v>
      </c>
      <c r="C64" s="31"/>
      <c r="D64" s="32">
        <f aca="true" t="shared" si="10" ref="D64:E66">F64+H64+L64</f>
        <v>0</v>
      </c>
      <c r="E64" s="32">
        <f t="shared" si="10"/>
        <v>0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31.5">
      <c r="A65" s="34" t="s">
        <v>172</v>
      </c>
      <c r="B65" s="31">
        <v>250</v>
      </c>
      <c r="C65" s="31"/>
      <c r="D65" s="32">
        <f t="shared" si="10"/>
        <v>0</v>
      </c>
      <c r="E65" s="32">
        <f t="shared" si="10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31.5">
      <c r="A66" s="34" t="s">
        <v>173</v>
      </c>
      <c r="B66" s="31">
        <v>260</v>
      </c>
      <c r="C66" s="31"/>
      <c r="D66" s="32">
        <f t="shared" si="10"/>
        <v>1774899.35</v>
      </c>
      <c r="E66" s="32">
        <f t="shared" si="10"/>
        <v>1774899.35</v>
      </c>
      <c r="F66" s="32">
        <f aca="true" t="shared" si="11" ref="F66:O66">F68+F69+F70+F71+F72+F73</f>
        <v>423072.86</v>
      </c>
      <c r="G66" s="32">
        <f t="shared" si="11"/>
        <v>423072.86</v>
      </c>
      <c r="H66" s="32">
        <f>H68+H69+H70+IH67+H72+H73</f>
        <v>240000</v>
      </c>
      <c r="I66" s="32">
        <f t="shared" si="11"/>
        <v>240000</v>
      </c>
      <c r="J66" s="32">
        <f t="shared" si="11"/>
        <v>0</v>
      </c>
      <c r="K66" s="32">
        <f t="shared" si="11"/>
        <v>0</v>
      </c>
      <c r="L66" s="32">
        <f t="shared" si="11"/>
        <v>1111826.49</v>
      </c>
      <c r="M66" s="32">
        <f t="shared" si="11"/>
        <v>1111826.49</v>
      </c>
      <c r="N66" s="32">
        <f t="shared" si="11"/>
        <v>0</v>
      </c>
      <c r="O66" s="32">
        <f t="shared" si="11"/>
        <v>0</v>
      </c>
    </row>
    <row r="67" spans="1:15" ht="15.75">
      <c r="A67" s="34" t="s">
        <v>49</v>
      </c>
      <c r="B67" s="31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4" t="s">
        <v>174</v>
      </c>
      <c r="B68" s="31">
        <v>261</v>
      </c>
      <c r="C68" s="31">
        <v>244</v>
      </c>
      <c r="D68" s="32">
        <f aca="true" t="shared" si="12" ref="D68:E74">F68+H68+L68</f>
        <v>153383.41</v>
      </c>
      <c r="E68" s="32">
        <f t="shared" si="12"/>
        <v>153383.41</v>
      </c>
      <c r="F68" s="32"/>
      <c r="G68" s="32"/>
      <c r="H68" s="32"/>
      <c r="I68" s="32"/>
      <c r="J68" s="32"/>
      <c r="K68" s="32"/>
      <c r="L68" s="32">
        <v>153383.41</v>
      </c>
      <c r="M68" s="32">
        <v>153383.41</v>
      </c>
      <c r="N68" s="32"/>
      <c r="O68" s="32"/>
    </row>
    <row r="69" spans="1:15" ht="15.75" customHeight="1">
      <c r="A69" s="34" t="s">
        <v>175</v>
      </c>
      <c r="B69" s="31">
        <v>262</v>
      </c>
      <c r="C69" s="31">
        <v>244</v>
      </c>
      <c r="D69" s="32">
        <f t="shared" si="12"/>
        <v>200</v>
      </c>
      <c r="E69" s="32">
        <f t="shared" si="12"/>
        <v>200</v>
      </c>
      <c r="F69" s="32"/>
      <c r="G69" s="32"/>
      <c r="H69" s="32"/>
      <c r="I69" s="32"/>
      <c r="J69" s="32"/>
      <c r="K69" s="32"/>
      <c r="L69" s="32">
        <v>200</v>
      </c>
      <c r="M69" s="32">
        <v>200</v>
      </c>
      <c r="N69" s="32"/>
      <c r="O69" s="32"/>
    </row>
    <row r="70" spans="1:15" ht="15.75">
      <c r="A70" s="34" t="s">
        <v>176</v>
      </c>
      <c r="B70" s="31">
        <v>263</v>
      </c>
      <c r="C70" s="31">
        <v>244</v>
      </c>
      <c r="D70" s="32">
        <f t="shared" si="12"/>
        <v>423072.86</v>
      </c>
      <c r="E70" s="32">
        <f t="shared" si="12"/>
        <v>423072.86</v>
      </c>
      <c r="F70" s="32">
        <v>423072.86</v>
      </c>
      <c r="G70" s="32">
        <v>423072.86</v>
      </c>
      <c r="H70" s="32"/>
      <c r="I70" s="32"/>
      <c r="J70" s="32"/>
      <c r="K70" s="32"/>
      <c r="L70" s="32"/>
      <c r="M70" s="32"/>
      <c r="N70" s="32"/>
      <c r="O70" s="32"/>
    </row>
    <row r="71" spans="1:15" ht="30.75" customHeight="1">
      <c r="A71" s="34" t="s">
        <v>177</v>
      </c>
      <c r="B71" s="31">
        <v>264</v>
      </c>
      <c r="C71" s="31">
        <v>244</v>
      </c>
      <c r="D71" s="32">
        <f t="shared" si="12"/>
        <v>32763.02</v>
      </c>
      <c r="E71" s="32">
        <f t="shared" si="12"/>
        <v>32763.02</v>
      </c>
      <c r="F71" s="32"/>
      <c r="G71" s="32"/>
      <c r="H71" s="32"/>
      <c r="I71" s="32"/>
      <c r="J71" s="32"/>
      <c r="K71" s="32"/>
      <c r="L71" s="32">
        <v>32763.02</v>
      </c>
      <c r="M71" s="32">
        <v>32763.02</v>
      </c>
      <c r="N71" s="32"/>
      <c r="O71" s="32"/>
    </row>
    <row r="72" spans="1:15" ht="30.75" customHeight="1">
      <c r="A72" s="34" t="s">
        <v>178</v>
      </c>
      <c r="B72" s="31">
        <v>265</v>
      </c>
      <c r="C72" s="31">
        <v>244</v>
      </c>
      <c r="D72" s="32">
        <f t="shared" si="12"/>
        <v>365483.53</v>
      </c>
      <c r="E72" s="32">
        <f t="shared" si="12"/>
        <v>365483.53</v>
      </c>
      <c r="F72" s="32"/>
      <c r="G72" s="32"/>
      <c r="H72" s="32">
        <v>240000</v>
      </c>
      <c r="I72" s="32">
        <v>240000</v>
      </c>
      <c r="J72" s="32"/>
      <c r="K72" s="32"/>
      <c r="L72" s="32">
        <v>125483.53</v>
      </c>
      <c r="M72" s="32">
        <v>125483.53</v>
      </c>
      <c r="N72" s="32"/>
      <c r="O72" s="32"/>
    </row>
    <row r="73" spans="1:15" ht="15.75">
      <c r="A73" s="34" t="s">
        <v>179</v>
      </c>
      <c r="B73" s="31">
        <v>266</v>
      </c>
      <c r="C73" s="31">
        <v>244</v>
      </c>
      <c r="D73" s="32">
        <f t="shared" si="12"/>
        <v>799996.53</v>
      </c>
      <c r="E73" s="32">
        <f t="shared" si="12"/>
        <v>799996.53</v>
      </c>
      <c r="F73" s="32"/>
      <c r="G73" s="32"/>
      <c r="H73" s="32"/>
      <c r="I73" s="32"/>
      <c r="J73" s="32"/>
      <c r="K73" s="32"/>
      <c r="L73" s="32">
        <v>799996.53</v>
      </c>
      <c r="M73" s="32">
        <v>799996.53</v>
      </c>
      <c r="N73" s="32"/>
      <c r="O73" s="32"/>
    </row>
    <row r="74" spans="1:15" ht="30.75" customHeight="1">
      <c r="A74" s="30" t="s">
        <v>180</v>
      </c>
      <c r="B74" s="31">
        <v>300</v>
      </c>
      <c r="C74" s="31"/>
      <c r="D74" s="32">
        <f t="shared" si="12"/>
        <v>0</v>
      </c>
      <c r="E74" s="32">
        <f t="shared" si="12"/>
        <v>0</v>
      </c>
      <c r="F74" s="51">
        <f>F76</f>
        <v>0</v>
      </c>
      <c r="G74" s="51">
        <f>G76</f>
        <v>0</v>
      </c>
      <c r="H74" s="51">
        <f>H76</f>
        <v>0</v>
      </c>
      <c r="I74" s="51">
        <f aca="true" t="shared" si="13" ref="I74:O74">I76</f>
        <v>0</v>
      </c>
      <c r="J74" s="51">
        <f t="shared" si="13"/>
        <v>0</v>
      </c>
      <c r="K74" s="51">
        <f t="shared" si="13"/>
        <v>0</v>
      </c>
      <c r="L74" s="51">
        <f t="shared" si="13"/>
        <v>0</v>
      </c>
      <c r="M74" s="51">
        <f t="shared" si="13"/>
        <v>0</v>
      </c>
      <c r="N74" s="51">
        <f t="shared" si="13"/>
        <v>0</v>
      </c>
      <c r="O74" s="51">
        <f t="shared" si="13"/>
        <v>0</v>
      </c>
    </row>
    <row r="75" spans="1:15" ht="15.75">
      <c r="A75" s="34" t="s">
        <v>49</v>
      </c>
      <c r="B75" s="31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 customHeight="1">
      <c r="A76" s="34" t="s">
        <v>181</v>
      </c>
      <c r="B76" s="31">
        <v>310</v>
      </c>
      <c r="C76" s="31">
        <v>310</v>
      </c>
      <c r="D76" s="32">
        <f>F76+H76+L76</f>
        <v>0</v>
      </c>
      <c r="E76" s="32">
        <f>G76+I76+M76</f>
        <v>0</v>
      </c>
      <c r="F76" s="32">
        <f aca="true" t="shared" si="14" ref="F76:O76">F78+F79</f>
        <v>0</v>
      </c>
      <c r="G76" s="32">
        <f t="shared" si="14"/>
        <v>0</v>
      </c>
      <c r="H76" s="32">
        <f t="shared" si="14"/>
        <v>0</v>
      </c>
      <c r="I76" s="32">
        <f t="shared" si="14"/>
        <v>0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t="shared" si="14"/>
        <v>0</v>
      </c>
      <c r="O76" s="32">
        <f t="shared" si="14"/>
        <v>0</v>
      </c>
    </row>
    <row r="77" spans="1:15" ht="15.75">
      <c r="A77" s="34" t="s">
        <v>49</v>
      </c>
      <c r="B77" s="31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47.25" customHeight="1">
      <c r="A78" s="34" t="s">
        <v>182</v>
      </c>
      <c r="B78" s="31">
        <v>311</v>
      </c>
      <c r="C78" s="31"/>
      <c r="D78" s="32">
        <f aca="true" t="shared" si="15" ref="D78:E80">F78+H78+L78</f>
        <v>0</v>
      </c>
      <c r="E78" s="32">
        <f t="shared" si="15"/>
        <v>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31.5">
      <c r="A79" s="34" t="s">
        <v>183</v>
      </c>
      <c r="B79" s="31">
        <v>312</v>
      </c>
      <c r="C79" s="31"/>
      <c r="D79" s="32">
        <f t="shared" si="15"/>
        <v>0</v>
      </c>
      <c r="E79" s="32">
        <f t="shared" si="15"/>
        <v>0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0" t="s">
        <v>184</v>
      </c>
      <c r="B80" s="31">
        <v>320</v>
      </c>
      <c r="C80" s="31"/>
      <c r="D80" s="32">
        <f t="shared" si="15"/>
        <v>468981.33</v>
      </c>
      <c r="E80" s="32">
        <f t="shared" si="15"/>
        <v>468981.33</v>
      </c>
      <c r="F80" s="51">
        <f>F82</f>
        <v>0</v>
      </c>
      <c r="G80" s="51">
        <f>G82</f>
        <v>0</v>
      </c>
      <c r="H80" s="51">
        <f aca="true" t="shared" si="16" ref="H80:O80">H82</f>
        <v>0</v>
      </c>
      <c r="I80" s="51">
        <f t="shared" si="16"/>
        <v>0</v>
      </c>
      <c r="J80" s="51">
        <f>J82</f>
        <v>0</v>
      </c>
      <c r="K80" s="51">
        <f t="shared" si="16"/>
        <v>0</v>
      </c>
      <c r="L80" s="51">
        <f t="shared" si="16"/>
        <v>468981.33</v>
      </c>
      <c r="M80" s="51">
        <f t="shared" si="16"/>
        <v>468981.33</v>
      </c>
      <c r="N80" s="51">
        <f t="shared" si="16"/>
        <v>0</v>
      </c>
      <c r="O80" s="51">
        <f t="shared" si="16"/>
        <v>0</v>
      </c>
    </row>
    <row r="81" spans="1:15" ht="15.75">
      <c r="A81" s="34" t="s">
        <v>49</v>
      </c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34.5" customHeight="1">
      <c r="A82" s="34" t="s">
        <v>185</v>
      </c>
      <c r="B82" s="31">
        <v>321</v>
      </c>
      <c r="C82" s="31"/>
      <c r="D82" s="32">
        <f>F82+H82+L82</f>
        <v>468981.33</v>
      </c>
      <c r="E82" s="32">
        <f>G82+I82+M82</f>
        <v>468981.33</v>
      </c>
      <c r="F82" s="32">
        <f aca="true" t="shared" si="17" ref="F82:O82">F84+F85+F86+F87</f>
        <v>0</v>
      </c>
      <c r="G82" s="32">
        <f t="shared" si="17"/>
        <v>0</v>
      </c>
      <c r="H82" s="32">
        <f t="shared" si="17"/>
        <v>0</v>
      </c>
      <c r="I82" s="32">
        <f t="shared" si="17"/>
        <v>0</v>
      </c>
      <c r="J82" s="32">
        <f t="shared" si="17"/>
        <v>0</v>
      </c>
      <c r="K82" s="32">
        <f t="shared" si="17"/>
        <v>0</v>
      </c>
      <c r="L82" s="32">
        <v>468981.33</v>
      </c>
      <c r="M82" s="32">
        <v>468981.33</v>
      </c>
      <c r="N82" s="32">
        <f t="shared" si="17"/>
        <v>0</v>
      </c>
      <c r="O82" s="32">
        <f t="shared" si="17"/>
        <v>0</v>
      </c>
    </row>
    <row r="83" spans="1:15" ht="15.75">
      <c r="A83" s="34" t="s">
        <v>49</v>
      </c>
      <c r="B83" s="31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31.5" customHeight="1">
      <c r="A84" s="34" t="s">
        <v>186</v>
      </c>
      <c r="B84" s="31"/>
      <c r="C84" s="31">
        <v>310</v>
      </c>
      <c r="D84" s="32">
        <f aca="true" t="shared" si="18" ref="D84:E88">F84+H84+L84</f>
        <v>67360.8</v>
      </c>
      <c r="E84" s="32">
        <f t="shared" si="18"/>
        <v>67360.8</v>
      </c>
      <c r="F84" s="32"/>
      <c r="G84" s="32"/>
      <c r="H84" s="32"/>
      <c r="I84" s="32"/>
      <c r="J84" s="32"/>
      <c r="K84" s="32"/>
      <c r="L84" s="32">
        <v>67360.8</v>
      </c>
      <c r="M84" s="32">
        <v>67360.8</v>
      </c>
      <c r="N84" s="32"/>
      <c r="O84" s="32"/>
    </row>
    <row r="85" spans="1:15" ht="31.5" customHeight="1">
      <c r="A85" s="34" t="s">
        <v>187</v>
      </c>
      <c r="B85" s="31"/>
      <c r="C85" s="31">
        <v>320</v>
      </c>
      <c r="D85" s="32">
        <f t="shared" si="18"/>
        <v>0</v>
      </c>
      <c r="E85" s="32">
        <f t="shared" si="18"/>
        <v>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31.5" customHeight="1">
      <c r="A86" s="34" t="s">
        <v>188</v>
      </c>
      <c r="B86" s="31"/>
      <c r="C86" s="31">
        <v>330</v>
      </c>
      <c r="D86" s="32">
        <f t="shared" si="18"/>
        <v>0</v>
      </c>
      <c r="E86" s="32">
        <f t="shared" si="18"/>
        <v>0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31.5" customHeight="1">
      <c r="A87" s="34" t="s">
        <v>189</v>
      </c>
      <c r="B87" s="31"/>
      <c r="C87" s="31">
        <v>340</v>
      </c>
      <c r="D87" s="32">
        <f t="shared" si="18"/>
        <v>401620.53</v>
      </c>
      <c r="E87" s="32">
        <f t="shared" si="18"/>
        <v>401620.53</v>
      </c>
      <c r="F87" s="32"/>
      <c r="G87" s="32"/>
      <c r="H87" s="32"/>
      <c r="I87" s="32"/>
      <c r="J87" s="32"/>
      <c r="K87" s="32"/>
      <c r="L87" s="32">
        <v>401620.53</v>
      </c>
      <c r="M87" s="32">
        <v>401620.53</v>
      </c>
      <c r="N87" s="32"/>
      <c r="O87" s="32"/>
    </row>
    <row r="88" spans="1:15" ht="31.5">
      <c r="A88" s="30" t="s">
        <v>190</v>
      </c>
      <c r="B88" s="31">
        <v>400</v>
      </c>
      <c r="C88" s="31"/>
      <c r="D88" s="32">
        <f t="shared" si="18"/>
        <v>0</v>
      </c>
      <c r="E88" s="32">
        <f t="shared" si="18"/>
        <v>0</v>
      </c>
      <c r="F88" s="32">
        <f aca="true" t="shared" si="19" ref="F88:O88">F90+F91</f>
        <v>0</v>
      </c>
      <c r="G88" s="32">
        <f t="shared" si="19"/>
        <v>0</v>
      </c>
      <c r="H88" s="32">
        <f t="shared" si="19"/>
        <v>0</v>
      </c>
      <c r="I88" s="32">
        <f t="shared" si="19"/>
        <v>0</v>
      </c>
      <c r="J88" s="32">
        <f t="shared" si="19"/>
        <v>0</v>
      </c>
      <c r="K88" s="32">
        <f t="shared" si="19"/>
        <v>0</v>
      </c>
      <c r="L88" s="32">
        <f t="shared" si="19"/>
        <v>0</v>
      </c>
      <c r="M88" s="32">
        <f t="shared" si="19"/>
        <v>0</v>
      </c>
      <c r="N88" s="32">
        <f t="shared" si="19"/>
        <v>0</v>
      </c>
      <c r="O88" s="32">
        <f t="shared" si="19"/>
        <v>0</v>
      </c>
    </row>
    <row r="89" spans="1:15" ht="15.75">
      <c r="A89" s="34" t="s">
        <v>49</v>
      </c>
      <c r="B89" s="31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4" t="s">
        <v>191</v>
      </c>
      <c r="B90" s="31">
        <v>410</v>
      </c>
      <c r="C90" s="31">
        <v>410</v>
      </c>
      <c r="D90" s="32">
        <f aca="true" t="shared" si="20" ref="D90:E93">F90+H90+L90</f>
        <v>0</v>
      </c>
      <c r="E90" s="32">
        <f t="shared" si="20"/>
        <v>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31.5">
      <c r="A91" s="34" t="s">
        <v>192</v>
      </c>
      <c r="B91" s="31">
        <v>420</v>
      </c>
      <c r="C91" s="31" t="s">
        <v>193</v>
      </c>
      <c r="D91" s="32">
        <f t="shared" si="20"/>
        <v>0</v>
      </c>
      <c r="E91" s="32">
        <f t="shared" si="20"/>
        <v>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31.5">
      <c r="A92" s="30" t="s">
        <v>51</v>
      </c>
      <c r="B92" s="31">
        <v>500</v>
      </c>
      <c r="C92" s="31"/>
      <c r="D92" s="32">
        <f t="shared" si="20"/>
        <v>1484000</v>
      </c>
      <c r="E92" s="32">
        <f t="shared" si="20"/>
        <v>1484000</v>
      </c>
      <c r="F92" s="32"/>
      <c r="G92" s="32"/>
      <c r="H92" s="32"/>
      <c r="I92" s="32"/>
      <c r="J92" s="32"/>
      <c r="K92" s="32"/>
      <c r="L92" s="32">
        <v>1484000</v>
      </c>
      <c r="M92" s="32">
        <v>1484000</v>
      </c>
      <c r="N92" s="32"/>
      <c r="O92" s="32"/>
    </row>
    <row r="93" spans="1:15" ht="15.75">
      <c r="A93" s="30" t="s">
        <v>52</v>
      </c>
      <c r="B93" s="31">
        <v>600</v>
      </c>
      <c r="C93" s="31"/>
      <c r="D93" s="32">
        <f t="shared" si="20"/>
        <v>3.725290298461914E-09</v>
      </c>
      <c r="E93" s="32">
        <f t="shared" si="20"/>
        <v>3.725290298461914E-09</v>
      </c>
      <c r="F93" s="32">
        <f aca="true" t="shared" si="21" ref="F93:O93">F8-F45+F92</f>
        <v>3.725290298461914E-09</v>
      </c>
      <c r="G93" s="32">
        <f t="shared" si="21"/>
        <v>3.725290298461914E-09</v>
      </c>
      <c r="H93" s="32">
        <f t="shared" si="21"/>
        <v>0</v>
      </c>
      <c r="I93" s="32">
        <f t="shared" si="21"/>
        <v>0</v>
      </c>
      <c r="J93" s="32">
        <f t="shared" si="21"/>
        <v>0</v>
      </c>
      <c r="K93" s="32">
        <f t="shared" si="21"/>
        <v>0</v>
      </c>
      <c r="L93" s="32">
        <f t="shared" si="21"/>
        <v>0</v>
      </c>
      <c r="M93" s="32">
        <f t="shared" si="21"/>
        <v>0</v>
      </c>
      <c r="N93" s="32">
        <f t="shared" si="21"/>
        <v>0</v>
      </c>
      <c r="O93" s="32">
        <f t="shared" si="21"/>
        <v>0</v>
      </c>
    </row>
  </sheetData>
  <sheetProtection/>
  <mergeCells count="13">
    <mergeCell ref="L4:O4"/>
    <mergeCell ref="L5:M5"/>
    <mergeCell ref="N5:O5"/>
    <mergeCell ref="F3:O3"/>
    <mergeCell ref="D2:O2"/>
    <mergeCell ref="A2:A6"/>
    <mergeCell ref="A1:O1"/>
    <mergeCell ref="J4:K5"/>
    <mergeCell ref="H4:I5"/>
    <mergeCell ref="F4:G5"/>
    <mergeCell ref="D3:E5"/>
    <mergeCell ref="B2:B6"/>
    <mergeCell ref="C2:C6"/>
  </mergeCells>
  <printOptions/>
  <pageMargins left="0" right="0" top="0.15748031496062992" bottom="0.15748031496062992" header="0.03937007874015748" footer="0.03937007874015748"/>
  <pageSetup fitToHeight="1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workbookViewId="0" topLeftCell="A28">
      <selection activeCell="CG37" sqref="CG37:DD37"/>
    </sheetView>
  </sheetViews>
  <sheetFormatPr defaultColWidth="0.875" defaultRowHeight="12.75" customHeight="1"/>
  <cols>
    <col min="1" max="16384" width="0.875" style="2" customWidth="1"/>
  </cols>
  <sheetData>
    <row r="1" ht="15"/>
    <row r="2" spans="1:108" ht="15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15"/>
    <row r="4" spans="1:108" ht="30" customHeight="1">
      <c r="A4" s="126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8"/>
      <c r="BJ4" s="131" t="s">
        <v>55</v>
      </c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8"/>
      <c r="BY4" s="126" t="s">
        <v>54</v>
      </c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8"/>
    </row>
    <row r="5" spans="1:108" ht="15">
      <c r="A5" s="18"/>
      <c r="B5" s="147" t="s">
        <v>56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8"/>
      <c r="BJ5" s="107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9"/>
      <c r="BY5" s="107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</row>
    <row r="6" spans="1:108" ht="30" customHeight="1">
      <c r="A6" s="18"/>
      <c r="B6" s="118" t="s">
        <v>57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9"/>
      <c r="BJ6" s="107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9"/>
      <c r="BY6" s="107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ht="15">
      <c r="A7" s="18"/>
      <c r="B7" s="108" t="s">
        <v>58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9"/>
      <c r="BJ7" s="107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9"/>
      <c r="BY7" s="107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ht="15">
      <c r="A8" s="18"/>
      <c r="B8" s="108" t="s">
        <v>59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9"/>
      <c r="BJ8" s="107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9"/>
      <c r="BY8" s="107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ht="15">
      <c r="A9" s="18"/>
      <c r="B9" s="108" t="s">
        <v>77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9"/>
      <c r="BJ9" s="107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9"/>
      <c r="BY9" s="107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15">
      <c r="A10" s="18"/>
      <c r="B10" s="108" t="s">
        <v>60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9"/>
      <c r="BJ10" s="107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9"/>
      <c r="BY10" s="107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ht="30" customHeight="1">
      <c r="A11" s="18"/>
      <c r="B11" s="118" t="s">
        <v>61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  <c r="BJ11" s="107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9"/>
      <c r="BY11" s="107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5">
      <c r="A12" s="19"/>
      <c r="B12" s="113" t="s">
        <v>49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4"/>
      <c r="BJ12" s="112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4"/>
      <c r="BY12" s="112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15">
      <c r="A13" s="20"/>
      <c r="B13" s="184" t="s">
        <v>62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5"/>
      <c r="BJ13" s="115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116"/>
      <c r="BY13" s="115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116"/>
    </row>
    <row r="14" spans="1:108" ht="15">
      <c r="A14" s="18"/>
      <c r="B14" s="147" t="s">
        <v>63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8"/>
      <c r="BJ14" s="107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9"/>
      <c r="BY14" s="107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15">
      <c r="A15" s="18"/>
      <c r="B15" s="118" t="s">
        <v>64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  <c r="BJ15" s="107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9"/>
      <c r="BY15" s="107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18"/>
      <c r="B16" s="147" t="s">
        <v>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8"/>
      <c r="BJ16" s="107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9"/>
      <c r="BY16" s="107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ht="15">
      <c r="A17" s="18"/>
      <c r="B17" s="147" t="s">
        <v>65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8"/>
      <c r="BJ17" s="107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9"/>
      <c r="BY17" s="107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30" customHeight="1">
      <c r="A18" s="18"/>
      <c r="B18" s="118" t="s">
        <v>57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  <c r="BJ18" s="107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9"/>
      <c r="BY18" s="107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15">
      <c r="A19" s="18"/>
      <c r="B19" s="108" t="s">
        <v>58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9"/>
      <c r="BJ19" s="107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9"/>
      <c r="BY19" s="107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ht="15">
      <c r="A20" s="18"/>
      <c r="B20" s="108" t="s">
        <v>59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9"/>
      <c r="BJ20" s="107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9"/>
      <c r="BY20" s="107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ht="15">
      <c r="A21" s="18"/>
      <c r="B21" s="108" t="s">
        <v>77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9"/>
      <c r="BJ21" s="107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9"/>
      <c r="BY21" s="107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ht="15">
      <c r="A22" s="18"/>
      <c r="B22" s="108" t="s">
        <v>60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9"/>
      <c r="BJ22" s="107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9"/>
      <c r="BY22" s="107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30" customHeight="1">
      <c r="A23" s="18"/>
      <c r="B23" s="118" t="s">
        <v>61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9"/>
      <c r="BJ23" s="107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9"/>
      <c r="BY23" s="107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ht="15">
      <c r="A24" s="19"/>
      <c r="B24" s="113" t="s">
        <v>49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12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4"/>
      <c r="BY24" s="112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</row>
    <row r="25" spans="1:108" ht="15">
      <c r="A25" s="20"/>
      <c r="B25" s="184" t="s">
        <v>62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115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116"/>
      <c r="BY25" s="115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116"/>
    </row>
    <row r="26" spans="1:108" ht="15">
      <c r="A26" s="18"/>
      <c r="B26" s="147" t="s">
        <v>63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8"/>
      <c r="BJ26" s="107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9"/>
      <c r="BY26" s="107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15">
      <c r="A27" s="18"/>
      <c r="B27" s="118" t="s">
        <v>64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07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9"/>
      <c r="BY27" s="107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15">
      <c r="A28" s="18"/>
      <c r="B28" s="147" t="s">
        <v>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8"/>
      <c r="BJ28" s="107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9"/>
      <c r="BY28" s="107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ht="15">
      <c r="A29" s="18"/>
      <c r="B29" s="147" t="s">
        <v>66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8"/>
      <c r="BJ29" s="107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9"/>
      <c r="BY29" s="107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ht="15"/>
    <row r="31" spans="1:108" ht="15">
      <c r="A31" s="100" t="s">
        <v>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</row>
    <row r="32" ht="15" customHeight="1"/>
    <row r="33" spans="1:108" ht="30" customHeight="1">
      <c r="A33" s="131" t="s">
        <v>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30"/>
      <c r="BJ33" s="131" t="s">
        <v>68</v>
      </c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30"/>
      <c r="CG33" s="131" t="s">
        <v>69</v>
      </c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45" customHeight="1">
      <c r="A34" s="18"/>
      <c r="B34" s="118" t="s">
        <v>92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9"/>
      <c r="BJ34" s="107" t="s">
        <v>291</v>
      </c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9"/>
      <c r="CG34" s="107" t="s">
        <v>292</v>
      </c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ht="60" customHeight="1">
      <c r="A35" s="18"/>
      <c r="B35" s="118" t="s">
        <v>93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9"/>
      <c r="BJ35" s="107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9"/>
      <c r="CG35" s="107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ht="60" customHeight="1">
      <c r="A36" s="18"/>
      <c r="B36" s="118" t="s">
        <v>94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07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9"/>
      <c r="CG36" s="107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ht="45" customHeight="1">
      <c r="A37" s="18"/>
      <c r="B37" s="118" t="s">
        <v>95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9"/>
      <c r="BJ37" s="107" t="s">
        <v>294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9"/>
      <c r="CG37" s="107" t="s">
        <v>293</v>
      </c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ht="63" customHeight="1">
      <c r="A38" s="18"/>
      <c r="B38" s="118" t="s">
        <v>96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9"/>
      <c r="BJ38" s="107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9"/>
      <c r="CG38" s="107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ht="60" customHeight="1">
      <c r="A39" s="18"/>
      <c r="B39" s="118" t="s">
        <v>97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9"/>
      <c r="BJ39" s="107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9"/>
      <c r="CG39" s="107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</row>
    <row r="40" spans="1:108" ht="48.75" customHeight="1">
      <c r="A40" s="18"/>
      <c r="B40" s="118" t="s">
        <v>98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07">
        <v>971.7</v>
      </c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9"/>
      <c r="CG40" s="107">
        <v>971.7</v>
      </c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</row>
    <row r="41" spans="1:108" ht="48.75" customHeight="1">
      <c r="A41" s="18"/>
      <c r="B41" s="163" t="s">
        <v>99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4"/>
      <c r="BJ41" s="107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9"/>
      <c r="CG41" s="107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</row>
    <row r="42" spans="1:108" ht="62.25" customHeight="1">
      <c r="A42" s="18"/>
      <c r="B42" s="118" t="s">
        <v>100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9"/>
      <c r="CG42" s="107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</row>
    <row r="43" spans="1:108" ht="45" customHeight="1">
      <c r="A43" s="18"/>
      <c r="B43" s="118" t="s">
        <v>101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9"/>
      <c r="BJ43" s="107">
        <v>3</v>
      </c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9"/>
      <c r="CG43" s="107">
        <v>3</v>
      </c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</row>
    <row r="44" ht="15"/>
    <row r="45" ht="15" customHeight="1">
      <c r="A45" s="2" t="s">
        <v>44</v>
      </c>
    </row>
    <row r="46" ht="15" customHeight="1"/>
    <row r="47" spans="1:108" ht="15" customHeight="1">
      <c r="A47" s="131" t="s">
        <v>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30"/>
      <c r="BZ47" s="131" t="s">
        <v>70</v>
      </c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45" customHeight="1">
      <c r="A48" s="18"/>
      <c r="B48" s="118" t="s">
        <v>102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9"/>
      <c r="BZ48" s="107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9"/>
    </row>
    <row r="49" spans="1:108" ht="45" customHeight="1">
      <c r="A49" s="18"/>
      <c r="B49" s="118" t="s">
        <v>195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9"/>
      <c r="BZ49" s="107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ht="60" customHeight="1">
      <c r="A50" s="18"/>
      <c r="B50" s="105" t="s">
        <v>103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6"/>
      <c r="BZ50" s="107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</row>
    <row r="51" spans="1:108" ht="45" customHeight="1">
      <c r="A51" s="18"/>
      <c r="B51" s="118" t="s">
        <v>104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9"/>
      <c r="BZ51" s="107" t="s">
        <v>228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</row>
    <row r="52" spans="1:108" ht="18" customHeight="1">
      <c r="A52" s="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ht="15" customHeight="1"/>
    <row r="54" spans="1:108" ht="15" customHeight="1">
      <c r="A54" s="2" t="s">
        <v>105</v>
      </c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U54" s="98" t="s">
        <v>229</v>
      </c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</row>
    <row r="55" spans="45:108" s="1" customFormat="1" ht="12">
      <c r="AS55" s="96" t="s">
        <v>0</v>
      </c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U55" s="96" t="s">
        <v>6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</row>
    <row r="56" spans="5:108" s="1" customFormat="1" ht="15">
      <c r="E56" s="2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5">
      <c r="A57" s="2" t="s">
        <v>71</v>
      </c>
      <c r="P57" s="98" t="s">
        <v>230</v>
      </c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J57" s="93" t="s">
        <v>231</v>
      </c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</row>
    <row r="58" spans="16:108" s="1" customFormat="1" ht="12">
      <c r="P58" s="96" t="s">
        <v>73</v>
      </c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J58" s="96" t="s">
        <v>72</v>
      </c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</row>
    <row r="59" ht="3" customHeight="1"/>
  </sheetData>
  <sheetProtection/>
  <mergeCells count="131">
    <mergeCell ref="A2:DD2"/>
    <mergeCell ref="A4:BI4"/>
    <mergeCell ref="BJ4:BX4"/>
    <mergeCell ref="BY4:DD4"/>
    <mergeCell ref="B5:BI5"/>
    <mergeCell ref="BJ5:BX5"/>
    <mergeCell ref="BY5:DD5"/>
    <mergeCell ref="B6:BI6"/>
    <mergeCell ref="BJ6:BX6"/>
    <mergeCell ref="BY6:DD6"/>
    <mergeCell ref="B7:BI7"/>
    <mergeCell ref="BJ7:BX7"/>
    <mergeCell ref="BY7:DD7"/>
    <mergeCell ref="B8:BI8"/>
    <mergeCell ref="BJ8:BX8"/>
    <mergeCell ref="BY8:DD8"/>
    <mergeCell ref="B9:BI9"/>
    <mergeCell ref="BJ9:BX9"/>
    <mergeCell ref="BY9:DD9"/>
    <mergeCell ref="B10:BI10"/>
    <mergeCell ref="BJ10:BX10"/>
    <mergeCell ref="BY10:DD10"/>
    <mergeCell ref="B11:BI11"/>
    <mergeCell ref="BJ11:BX11"/>
    <mergeCell ref="BY11:DD11"/>
    <mergeCell ref="B12:BI12"/>
    <mergeCell ref="BJ12:BX12"/>
    <mergeCell ref="BY12:DD12"/>
    <mergeCell ref="B13:BI13"/>
    <mergeCell ref="BJ13:BX13"/>
    <mergeCell ref="BY13:DD13"/>
    <mergeCell ref="B14:BI14"/>
    <mergeCell ref="BJ14:BX14"/>
    <mergeCell ref="BY14:DD14"/>
    <mergeCell ref="B15:BI15"/>
    <mergeCell ref="BJ15:BX15"/>
    <mergeCell ref="BY15:DD15"/>
    <mergeCell ref="B16:BI16"/>
    <mergeCell ref="BJ16:BX16"/>
    <mergeCell ref="BY16:DD16"/>
    <mergeCell ref="B17:BI17"/>
    <mergeCell ref="BJ17:BX17"/>
    <mergeCell ref="BY17:DD17"/>
    <mergeCell ref="B18:BI18"/>
    <mergeCell ref="BJ18:BX18"/>
    <mergeCell ref="BY18:DD18"/>
    <mergeCell ref="B19:BI19"/>
    <mergeCell ref="BJ19:BX19"/>
    <mergeCell ref="BY19:DD19"/>
    <mergeCell ref="B20:BI20"/>
    <mergeCell ref="BJ20:BX20"/>
    <mergeCell ref="BY20:DD20"/>
    <mergeCell ref="B21:BI21"/>
    <mergeCell ref="BJ21:BX21"/>
    <mergeCell ref="BY21:DD21"/>
    <mergeCell ref="B22:BI22"/>
    <mergeCell ref="BJ22:BX22"/>
    <mergeCell ref="BY22:DD22"/>
    <mergeCell ref="B23:BI23"/>
    <mergeCell ref="BJ23:BX23"/>
    <mergeCell ref="BY23:DD23"/>
    <mergeCell ref="B24:BI24"/>
    <mergeCell ref="BJ24:BX24"/>
    <mergeCell ref="BY24:DD24"/>
    <mergeCell ref="B25:BI25"/>
    <mergeCell ref="BJ25:BX25"/>
    <mergeCell ref="BY25:DD25"/>
    <mergeCell ref="B26:BI26"/>
    <mergeCell ref="BJ26:BX26"/>
    <mergeCell ref="BY26:DD26"/>
    <mergeCell ref="B27:BI27"/>
    <mergeCell ref="BJ27:BX27"/>
    <mergeCell ref="BY27:DD27"/>
    <mergeCell ref="B28:BI28"/>
    <mergeCell ref="BJ28:BX28"/>
    <mergeCell ref="BY28:DD28"/>
    <mergeCell ref="B29:BI29"/>
    <mergeCell ref="BJ29:BX29"/>
    <mergeCell ref="BY29:DD29"/>
    <mergeCell ref="A31:DD31"/>
    <mergeCell ref="A33:BI33"/>
    <mergeCell ref="BJ33:CF33"/>
    <mergeCell ref="CG33:DD33"/>
    <mergeCell ref="B34:BI34"/>
    <mergeCell ref="BJ34:CF34"/>
    <mergeCell ref="CG34:DD34"/>
    <mergeCell ref="B35:BI35"/>
    <mergeCell ref="BJ35:CF35"/>
    <mergeCell ref="CG35:DD35"/>
    <mergeCell ref="B36:BI36"/>
    <mergeCell ref="BJ36:CF36"/>
    <mergeCell ref="CG36:DD36"/>
    <mergeCell ref="B37:BI37"/>
    <mergeCell ref="BJ37:CF37"/>
    <mergeCell ref="CG37:DD37"/>
    <mergeCell ref="B38:BI38"/>
    <mergeCell ref="BJ38:CF38"/>
    <mergeCell ref="CG38:DD38"/>
    <mergeCell ref="B39:BI39"/>
    <mergeCell ref="BJ39:CF39"/>
    <mergeCell ref="CG39:DD39"/>
    <mergeCell ref="B40:BI40"/>
    <mergeCell ref="BJ40:CF40"/>
    <mergeCell ref="CG40:DD40"/>
    <mergeCell ref="B41:BI41"/>
    <mergeCell ref="BJ41:CF41"/>
    <mergeCell ref="CG41:DD41"/>
    <mergeCell ref="B42:BI42"/>
    <mergeCell ref="BJ42:CF42"/>
    <mergeCell ref="CG42:DD42"/>
    <mergeCell ref="B43:BI43"/>
    <mergeCell ref="BJ43:CF43"/>
    <mergeCell ref="CG43:DD43"/>
    <mergeCell ref="A47:BY47"/>
    <mergeCell ref="BZ47:DD47"/>
    <mergeCell ref="B48:BY48"/>
    <mergeCell ref="BZ48:DD48"/>
    <mergeCell ref="B49:BY49"/>
    <mergeCell ref="BZ49:DD49"/>
    <mergeCell ref="B50:BY50"/>
    <mergeCell ref="BZ50:DD50"/>
    <mergeCell ref="B51:BY51"/>
    <mergeCell ref="BZ51:DD51"/>
    <mergeCell ref="P58:CF58"/>
    <mergeCell ref="CJ58:DD58"/>
    <mergeCell ref="AS54:BQ54"/>
    <mergeCell ref="BU54:DD54"/>
    <mergeCell ref="AS55:BQ55"/>
    <mergeCell ref="BU55:DD55"/>
    <mergeCell ref="P57:CF57"/>
    <mergeCell ref="CJ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Визер</cp:lastModifiedBy>
  <cp:lastPrinted>2019-02-20T10:07:03Z</cp:lastPrinted>
  <dcterms:created xsi:type="dcterms:W3CDTF">2010-05-19T10:50:44Z</dcterms:created>
  <dcterms:modified xsi:type="dcterms:W3CDTF">2019-02-27T03:20:50Z</dcterms:modified>
  <cp:category/>
  <cp:version/>
  <cp:contentType/>
  <cp:contentStatus/>
</cp:coreProperties>
</file>